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5" windowWidth="23250" windowHeight="13170"/>
  </bookViews>
  <sheets>
    <sheet name="Lapas1" sheetId="1" r:id="rId1"/>
    <sheet name="Sheet1" sheetId="4" r:id="rId2"/>
  </sheets>
  <definedNames>
    <definedName name="_xlnm.Print_Area" localSheetId="0">Lapas1!$A$1:$M$63</definedName>
    <definedName name="_xlnm.Print_Titles" localSheetId="0">Lapas1!$7:$10</definedName>
  </definedNames>
  <calcPr calcId="145621"/>
</workbook>
</file>

<file path=xl/calcChain.xml><?xml version="1.0" encoding="utf-8"?>
<calcChain xmlns="http://schemas.openxmlformats.org/spreadsheetml/2006/main">
  <c r="L33" i="1" l="1"/>
  <c r="J46" i="1" l="1"/>
  <c r="M33" i="1"/>
  <c r="M40" i="1"/>
  <c r="J48" i="1" s="1"/>
  <c r="L40" i="1"/>
  <c r="J47" i="1"/>
  <c r="J51" i="1"/>
  <c r="J45" i="1" l="1"/>
  <c r="J56" i="1" s="1"/>
</calcChain>
</file>

<file path=xl/sharedStrings.xml><?xml version="1.0" encoding="utf-8"?>
<sst xmlns="http://schemas.openxmlformats.org/spreadsheetml/2006/main" count="178" uniqueCount="110">
  <si>
    <t>Uždavinio kodas</t>
  </si>
  <si>
    <t>Priemonės kodas</t>
  </si>
  <si>
    <t>Priemonės pavadinimas</t>
  </si>
  <si>
    <t>Finansavimo šaltinis</t>
  </si>
  <si>
    <t>Veiksmo numeris</t>
  </si>
  <si>
    <t>SUDERINTA</t>
  </si>
  <si>
    <t>Programos tikslo kodas</t>
  </si>
  <si>
    <t>Produkto vertinimo kriterijai, matavimo vienetai</t>
  </si>
  <si>
    <r>
      <t xml:space="preserve">Veiksmas </t>
    </r>
    <r>
      <rPr>
        <i/>
        <sz val="11"/>
        <rFont val="Times New Roman"/>
        <family val="1"/>
        <charset val="186"/>
      </rPr>
      <t>(priemonę detalizuojanti aiškiai apibrėžta veikla)</t>
    </r>
  </si>
  <si>
    <r>
      <t xml:space="preserve">Veiksmo įvykdymo terminas </t>
    </r>
    <r>
      <rPr>
        <i/>
        <sz val="11"/>
        <rFont val="Times New Roman"/>
        <family val="1"/>
        <charset val="186"/>
      </rPr>
      <t>(ketvirtis)</t>
    </r>
  </si>
  <si>
    <t>Iš viso programai (programos numeris pavadinimas)</t>
  </si>
  <si>
    <t>Finansavimo šaltiniai</t>
  </si>
  <si>
    <r>
      <t xml:space="preserve">Savivaldybės biudžeto lėšos </t>
    </r>
    <r>
      <rPr>
        <b/>
        <sz val="12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</si>
  <si>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2"/>
        <rFont val="Times New Roman"/>
        <family val="1"/>
      </rPr>
      <t>SB(VB)</t>
    </r>
  </si>
  <si>
    <r>
      <t xml:space="preserve"> Valstybės biudžeto kitos dotacijos </t>
    </r>
    <r>
      <rPr>
        <b/>
        <sz val="12"/>
        <rFont val="Times New Roman"/>
        <family val="1"/>
        <charset val="186"/>
      </rPr>
      <t>SB(VBK)</t>
    </r>
  </si>
  <si>
    <r>
      <t xml:space="preserve">Savivaldybės privatizavimo fondo lėšos </t>
    </r>
    <r>
      <rPr>
        <b/>
        <sz val="12"/>
        <rFont val="Times New Roman"/>
        <family val="1"/>
        <charset val="186"/>
      </rPr>
      <t>S</t>
    </r>
    <r>
      <rPr>
        <sz val="12"/>
        <rFont val="Times New Roman"/>
        <family val="1"/>
      </rPr>
      <t>(</t>
    </r>
    <r>
      <rPr>
        <b/>
        <sz val="12"/>
        <rFont val="Times New Roman"/>
        <family val="1"/>
      </rPr>
      <t>PF)</t>
    </r>
  </si>
  <si>
    <r>
      <t xml:space="preserve">Europos Sąjungos paramos lėšos </t>
    </r>
    <r>
      <rPr>
        <b/>
        <sz val="12"/>
        <rFont val="Times New Roman"/>
        <family val="1"/>
      </rPr>
      <t>ES</t>
    </r>
  </si>
  <si>
    <r>
      <t xml:space="preserve">Valstybės biudžeto lėšos </t>
    </r>
    <r>
      <rPr>
        <b/>
        <sz val="12"/>
        <rFont val="Times New Roman"/>
        <family val="1"/>
      </rPr>
      <t>LRVB</t>
    </r>
  </si>
  <si>
    <r>
      <t xml:space="preserve">Kiti finansavimo šaltiniai </t>
    </r>
    <r>
      <rPr>
        <b/>
        <sz val="12"/>
        <rFont val="Times New Roman"/>
        <family val="1"/>
      </rPr>
      <t>Kt</t>
    </r>
  </si>
  <si>
    <t>FINANSAVIMO ŠALTINIŲ SUVESTINĖ</t>
  </si>
  <si>
    <r>
      <t>Veiklos vykdytojas (</t>
    </r>
    <r>
      <rPr>
        <i/>
        <sz val="11"/>
        <rFont val="Times New Roman"/>
        <family val="1"/>
        <charset val="186"/>
      </rPr>
      <t>skyriaus,  įstaigos sutrumpinimas,  seniūnijos darbuotojo vardas, pavardė)</t>
    </r>
  </si>
  <si>
    <t xml:space="preserve">Matavimo vieneto planuojama reikšmė </t>
  </si>
  <si>
    <t>SAVIVALDYBĖS  LĖŠOS IŠ VISO</t>
  </si>
  <si>
    <r>
      <t>Savivaldybės paskolos lėšos</t>
    </r>
    <r>
      <rPr>
        <b/>
        <sz val="12"/>
        <rFont val="Times New Roman"/>
        <family val="1"/>
        <charset val="186"/>
      </rPr>
      <t xml:space="preserve"> SB</t>
    </r>
    <r>
      <rPr>
        <sz val="12"/>
        <rFont val="Times New Roman"/>
        <family val="1"/>
      </rPr>
      <t>(</t>
    </r>
    <r>
      <rPr>
        <b/>
        <sz val="12"/>
        <rFont val="Times New Roman"/>
        <family val="1"/>
      </rPr>
      <t>P)</t>
    </r>
  </si>
  <si>
    <t>KITI ŠALTINIAI IŠ VISO</t>
  </si>
  <si>
    <t>( Pareigos)</t>
  </si>
  <si>
    <t>(Parašas )</t>
  </si>
  <si>
    <t>(Vardas ir pavardė)</t>
  </si>
  <si>
    <t>IŠ VISO</t>
  </si>
  <si>
    <t>Suma tūkst. Eur</t>
  </si>
  <si>
    <t>Suma iš viso tūkst. Eur</t>
  </si>
  <si>
    <t>01</t>
  </si>
  <si>
    <t xml:space="preserve">Darbo užmokesčio ir socialinio draudimo įmokų apskaičiavimas ir išmokėjimas </t>
  </si>
  <si>
    <t>I-IV</t>
  </si>
  <si>
    <t>Pedagogų kvalifikacijos kėlimas</t>
  </si>
  <si>
    <t>Pedagoginių darbuotojų skaičius</t>
  </si>
  <si>
    <t>02</t>
  </si>
  <si>
    <t>Švietimo įstaigų ugdymo aplinkos finansavimas</t>
  </si>
  <si>
    <t>Etatų skaičius</t>
  </si>
  <si>
    <t>Moksleivių pažintinės veiklos organizavimas</t>
  </si>
  <si>
    <t>IKT diegimas ir naudojimas</t>
  </si>
  <si>
    <t>03</t>
  </si>
  <si>
    <t>Biudžetinių įstaigų pajamų paskirstymas</t>
  </si>
  <si>
    <t>Aušros gimnazijos vyr.buhalterė Janina Stočkutė</t>
  </si>
  <si>
    <t>VB</t>
  </si>
  <si>
    <t>Aušros gimnazijos informacinių technologijų specialistas Kęstutis Motiejuitis</t>
  </si>
  <si>
    <t>Kitoms išlaidoms pagal metodiką</t>
  </si>
  <si>
    <r>
      <t xml:space="preserve">Uždavinio pavadinimas  </t>
    </r>
    <r>
      <rPr>
        <b/>
        <sz val="11"/>
        <rFont val="Times New Roman"/>
        <family val="1"/>
        <charset val="186"/>
      </rPr>
      <t>01 uždavinys. Sudaryti sąlygas ugdytis ir įgyti išsilavinimą pagal įvairias ugdymo programas</t>
    </r>
  </si>
  <si>
    <t>Aušros gimnazijos direktoriaus pavaduotojas ūkio reikalams Vytautas Norvaišas</t>
  </si>
  <si>
    <t>Komunalinių išlaidų (šildymas, elektra, vanduo) apmokėjimas</t>
  </si>
  <si>
    <t>Ryšių paslaugos</t>
  </si>
  <si>
    <t>Ryšių išlaidų apmokėjimas, proc.</t>
  </si>
  <si>
    <t>Transporto išlaikymas</t>
  </si>
  <si>
    <t>Kvalifikacijos kėlimas</t>
  </si>
  <si>
    <t>Aušros gimnazijos sekretorė Genovaitė Dvelienė</t>
  </si>
  <si>
    <t>Kitų paslaugų išlaidų apmokėjimas, proc.</t>
  </si>
  <si>
    <t>Mityba</t>
  </si>
  <si>
    <t>Aušros gimnazijos poskyrio vedėja Regina Mateikienė</t>
  </si>
  <si>
    <t>Komandiruotės išlaidos</t>
  </si>
  <si>
    <t>Direktorius</t>
  </si>
  <si>
    <r>
      <t xml:space="preserve">Programos numeris, pavadinimas </t>
    </r>
    <r>
      <rPr>
        <b/>
        <sz val="11"/>
        <rFont val="Times New Roman"/>
        <family val="1"/>
        <charset val="186"/>
      </rPr>
      <t>03 Socialinės paramos įgyvendinimas ir sveikatos apsaugos paslaugų gerinimas</t>
    </r>
  </si>
  <si>
    <t>Socialinei paramai mokiniams - maisto produktams įsigyti</t>
  </si>
  <si>
    <t>Socialinė parama pinigais</t>
  </si>
  <si>
    <t xml:space="preserve">  Įgyvendinti LR įstatymais ir kitais norminiais teisės aktais numatytą socialinę politiką, teikiant piniginę socialinę paramą ir socialines paslaugas Joniškio rajono gyventojams</t>
  </si>
  <si>
    <t>Organizuoti LR įstatymuose ir kituose norminiuose teisės aktuose numatytos piniginės paramos asmenims ir šeimoms teikimą</t>
  </si>
  <si>
    <t>SB</t>
  </si>
  <si>
    <t>Iš viso programai  01 Švietimo paslaugų užtikrinimas ir gerinimas</t>
  </si>
  <si>
    <t>Mokinių skaičius</t>
  </si>
  <si>
    <t>Automobilių skaičius</t>
  </si>
  <si>
    <t>Darbuotojų skaičius</t>
  </si>
  <si>
    <t xml:space="preserve">Gimnazijos patalpų naudingas plotas </t>
  </si>
  <si>
    <t>4260 kv.m.</t>
  </si>
  <si>
    <t>Nemokamai maitinamų mokinių skaičius</t>
  </si>
  <si>
    <t>Kelsiančių kvalifikaciją pedagogų skaičius</t>
  </si>
  <si>
    <t>Kelsiančių kvalifikaciją darbuotojų skaičius</t>
  </si>
  <si>
    <t>Kompiuterių skaičius</t>
  </si>
  <si>
    <t>Kitų prekių ir paslaugų įsigijimo išlaidos</t>
  </si>
  <si>
    <t>Mokymo reikmėms finansuoti</t>
  </si>
  <si>
    <t>Vidmantas Sutnikas</t>
  </si>
  <si>
    <r>
      <t xml:space="preserve">Programos numeris, pavadinimas   </t>
    </r>
    <r>
      <rPr>
        <b/>
        <sz val="11"/>
        <rFont val="Times New Roman"/>
        <family val="1"/>
        <charset val="186"/>
      </rPr>
      <t xml:space="preserve"> 01 programa „Švietimo paslaugų užtikrinimas ir gerinimas“</t>
    </r>
  </si>
  <si>
    <t>1,4</t>
  </si>
  <si>
    <r>
      <t xml:space="preserve">Programos tikslo pavadinimas  </t>
    </r>
    <r>
      <rPr>
        <b/>
        <sz val="11"/>
        <rFont val="Times New Roman"/>
        <family val="1"/>
        <charset val="186"/>
      </rPr>
      <t xml:space="preserve"> 01 tikslas. Siekti visapusiško mokymo proceso dalyvių poreikių tenkinimo, optimizuojant švietimo sistemą</t>
    </r>
  </si>
  <si>
    <t>Direktoriaus pavaduotoja ugdymui Violeta Židonienė</t>
  </si>
  <si>
    <t>1,7</t>
  </si>
  <si>
    <t>0,2</t>
  </si>
  <si>
    <t>0,3</t>
  </si>
  <si>
    <t>Kitų prekių ir paslaugų išlaidų apmokėjimas, proc.</t>
  </si>
  <si>
    <t>7,7</t>
  </si>
  <si>
    <t>0,9</t>
  </si>
  <si>
    <t xml:space="preserve">Darbdavių soc.parama </t>
  </si>
  <si>
    <t>Nedarbingumo pažymėjimų apmokėjimas</t>
  </si>
  <si>
    <t>1,8</t>
  </si>
  <si>
    <t>0,4</t>
  </si>
  <si>
    <t>11</t>
  </si>
  <si>
    <t xml:space="preserve">2022 metų asignavimai </t>
  </si>
  <si>
    <t>12,3</t>
  </si>
  <si>
    <t>203,9</t>
  </si>
  <si>
    <t>2,4</t>
  </si>
  <si>
    <t>3,7</t>
  </si>
  <si>
    <t>8,3</t>
  </si>
  <si>
    <t>24,6</t>
  </si>
  <si>
    <t>42,9</t>
  </si>
  <si>
    <t>SB(BIPAP, BIPAPL)</t>
  </si>
  <si>
    <t>SB(BIPAP)</t>
  </si>
  <si>
    <t>VB(4.1.3.4.1.05 ir 4.1.3.4.1.67)</t>
  </si>
  <si>
    <r>
      <t xml:space="preserve">Biudžetinių įstaigų pajamos </t>
    </r>
    <r>
      <rPr>
        <b/>
        <sz val="12"/>
        <rFont val="Times New Roman"/>
        <family val="1"/>
        <charset val="186"/>
      </rPr>
      <t>BIPAP</t>
    </r>
  </si>
  <si>
    <t>PATVIRTINTA</t>
  </si>
  <si>
    <t xml:space="preserve">Joniškio „Aušros“ gimnazijos direktoriaus </t>
  </si>
  <si>
    <t>2022-03-04 įsakymu Nr. V-18</t>
  </si>
  <si>
    <t xml:space="preserve">JONIŠKIO AUŠROS GIMNAZIJOS 2022 METŲ VEIKLOS PLANAS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</si>
</sst>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>
    <font>
      <sz val="10"/>
      <name val="Arial"/>
      <charset val="186"/>
    </font>
    <font>
      <sz val="7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TimesLT Symbol"/>
      <family val="1"/>
      <charset val="2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8" fillId="5" borderId="0" xfId="0" applyFont="1" applyFill="1" applyBorder="1" applyAlignment="1">
      <alignment horizontal="left" vertical="center" shrinkToFit="1"/>
    </xf>
    <xf numFmtId="3" fontId="8" fillId="5" borderId="0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49" fontId="14" fillId="0" borderId="0" xfId="0" applyNumberFormat="1" applyFont="1" applyFill="1" applyBorder="1" applyAlignment="1">
      <alignment horizontal="right" vertical="top"/>
    </xf>
    <xf numFmtId="164" fontId="14" fillId="0" borderId="0" xfId="0" applyNumberFormat="1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7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3" fontId="8" fillId="7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165" fontId="10" fillId="7" borderId="5" xfId="0" applyNumberFormat="1" applyFont="1" applyFill="1" applyBorder="1" applyAlignment="1">
      <alignment horizontal="center" vertical="center" wrapText="1"/>
    </xf>
    <xf numFmtId="165" fontId="10" fillId="7" borderId="4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/>
    <xf numFmtId="0" fontId="6" fillId="0" borderId="6" xfId="0" applyFont="1" applyBorder="1"/>
    <xf numFmtId="4" fontId="6" fillId="0" borderId="0" xfId="0" applyNumberFormat="1" applyFont="1" applyBorder="1"/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/>
    <xf numFmtId="165" fontId="10" fillId="7" borderId="4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6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49" fontId="8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18" fillId="0" borderId="30" xfId="0" applyNumberFormat="1" applyFont="1" applyBorder="1" applyAlignment="1">
      <alignment horizontal="center" vertical="top" wrapText="1"/>
    </xf>
    <xf numFmtId="164" fontId="18" fillId="0" borderId="22" xfId="0" applyNumberFormat="1" applyFont="1" applyBorder="1" applyAlignment="1">
      <alignment horizontal="center" vertical="top" wrapText="1"/>
    </xf>
    <xf numFmtId="164" fontId="18" fillId="0" borderId="23" xfId="0" applyNumberFormat="1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8" fillId="6" borderId="35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8" fillId="8" borderId="35" xfId="0" applyFont="1" applyFill="1" applyBorder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4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left" vertical="center" wrapText="1"/>
    </xf>
    <xf numFmtId="49" fontId="8" fillId="8" borderId="7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11" fillId="3" borderId="24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16" fillId="0" borderId="25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 vertical="top" wrapText="1"/>
    </xf>
    <xf numFmtId="0" fontId="10" fillId="7" borderId="17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center"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164" fontId="17" fillId="0" borderId="41" xfId="0" applyNumberFormat="1" applyFont="1" applyBorder="1" applyAlignment="1">
      <alignment horizontal="center" vertical="top"/>
    </xf>
    <xf numFmtId="164" fontId="17" fillId="0" borderId="2" xfId="0" applyNumberFormat="1" applyFont="1" applyBorder="1" applyAlignment="1">
      <alignment horizontal="center" vertical="top"/>
    </xf>
    <xf numFmtId="164" fontId="17" fillId="0" borderId="26" xfId="0" applyNumberFormat="1" applyFont="1" applyBorder="1" applyAlignment="1">
      <alignment horizontal="center" vertical="top"/>
    </xf>
    <xf numFmtId="164" fontId="5" fillId="0" borderId="30" xfId="0" applyNumberFormat="1" applyFont="1" applyBorder="1" applyAlignment="1">
      <alignment horizontal="center" vertical="top"/>
    </xf>
    <xf numFmtId="164" fontId="5" fillId="0" borderId="22" xfId="0" applyNumberFormat="1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15" fillId="4" borderId="42" xfId="0" applyNumberFormat="1" applyFont="1" applyFill="1" applyBorder="1" applyAlignment="1">
      <alignment horizontal="center" vertical="top" wrapText="1"/>
    </xf>
    <xf numFmtId="164" fontId="15" fillId="4" borderId="39" xfId="0" applyNumberFormat="1" applyFont="1" applyFill="1" applyBorder="1" applyAlignment="1">
      <alignment horizontal="center" vertical="top" wrapText="1"/>
    </xf>
    <xf numFmtId="164" fontId="15" fillId="4" borderId="40" xfId="0" applyNumberFormat="1" applyFont="1" applyFill="1" applyBorder="1" applyAlignment="1">
      <alignment horizontal="center" vertical="top" wrapText="1"/>
    </xf>
    <xf numFmtId="164" fontId="17" fillId="0" borderId="30" xfId="0" applyNumberFormat="1" applyFont="1" applyBorder="1" applyAlignment="1">
      <alignment horizontal="center" vertical="top" wrapText="1"/>
    </xf>
    <xf numFmtId="164" fontId="17" fillId="0" borderId="22" xfId="0" applyNumberFormat="1" applyFont="1" applyBorder="1" applyAlignment="1">
      <alignment horizontal="center" vertical="top" wrapText="1"/>
    </xf>
    <xf numFmtId="164" fontId="17" fillId="0" borderId="23" xfId="0" applyNumberFormat="1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164" fontId="15" fillId="3" borderId="17" xfId="0" applyNumberFormat="1" applyFont="1" applyFill="1" applyBorder="1" applyAlignment="1">
      <alignment horizontal="center" vertical="top" wrapText="1"/>
    </xf>
    <xf numFmtId="164" fontId="15" fillId="3" borderId="18" xfId="0" applyNumberFormat="1" applyFont="1" applyFill="1" applyBorder="1" applyAlignment="1">
      <alignment horizontal="center" vertical="top" wrapText="1"/>
    </xf>
    <xf numFmtId="164" fontId="15" fillId="3" borderId="19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164" fontId="17" fillId="0" borderId="30" xfId="0" applyNumberFormat="1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/>
    </xf>
    <xf numFmtId="0" fontId="11" fillId="3" borderId="27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6" fillId="0" borderId="25" xfId="0" applyFont="1" applyBorder="1" applyAlignment="1">
      <alignment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164" fontId="17" fillId="0" borderId="31" xfId="0" applyNumberFormat="1" applyFont="1" applyBorder="1" applyAlignment="1">
      <alignment horizontal="center" vertical="top" wrapText="1"/>
    </xf>
    <xf numFmtId="164" fontId="17" fillId="0" borderId="6" xfId="0" applyNumberFormat="1" applyFont="1" applyBorder="1" applyAlignment="1">
      <alignment horizontal="center" vertical="top" wrapText="1"/>
    </xf>
    <xf numFmtId="164" fontId="17" fillId="0" borderId="29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textRotation="90" wrapText="1"/>
    </xf>
    <xf numFmtId="3" fontId="8" fillId="0" borderId="43" xfId="0" applyNumberFormat="1" applyFont="1" applyBorder="1" applyAlignment="1">
      <alignment horizontal="center" vertical="center" textRotation="90" wrapText="1"/>
    </xf>
    <xf numFmtId="3" fontId="9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left" vertical="center"/>
    </xf>
    <xf numFmtId="3" fontId="9" fillId="0" borderId="9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43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A4" zoomScaleNormal="100" zoomScaleSheetLayoutView="115" workbookViewId="0">
      <selection activeCell="A5" sqref="A5:M5"/>
    </sheetView>
  </sheetViews>
  <sheetFormatPr defaultColWidth="8.85546875" defaultRowHeight="12.75"/>
  <cols>
    <col min="1" max="1" width="2.85546875" style="9" customWidth="1"/>
    <col min="2" max="2" width="3.28515625" style="9" customWidth="1"/>
    <col min="3" max="3" width="3.140625" style="9" customWidth="1"/>
    <col min="4" max="4" width="19.7109375" style="9" customWidth="1"/>
    <col min="5" max="5" width="4.42578125" style="9" customWidth="1"/>
    <col min="6" max="6" width="28" style="9" customWidth="1"/>
    <col min="7" max="7" width="26" style="9" customWidth="1"/>
    <col min="8" max="8" width="10.85546875" style="9" customWidth="1"/>
    <col min="9" max="9" width="17.7109375" style="9" customWidth="1"/>
    <col min="10" max="10" width="12.28515625" style="9" customWidth="1"/>
    <col min="11" max="11" width="11.7109375" style="9" customWidth="1"/>
    <col min="12" max="12" width="10.5703125" style="9" customWidth="1"/>
    <col min="13" max="13" width="13.5703125" style="9" customWidth="1"/>
    <col min="14" max="16384" width="8.85546875" style="9"/>
  </cols>
  <sheetData>
    <row r="1" spans="1:14">
      <c r="J1" s="57" t="s">
        <v>106</v>
      </c>
    </row>
    <row r="2" spans="1:14">
      <c r="J2" s="57" t="s">
        <v>107</v>
      </c>
    </row>
    <row r="3" spans="1:14">
      <c r="J3" s="57" t="s">
        <v>108</v>
      </c>
    </row>
    <row r="5" spans="1:14" ht="13.5">
      <c r="A5" s="81" t="s">
        <v>109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7" spans="1:14">
      <c r="A7" s="95" t="s">
        <v>6</v>
      </c>
      <c r="B7" s="95" t="s">
        <v>0</v>
      </c>
      <c r="C7" s="95" t="s">
        <v>1</v>
      </c>
      <c r="D7" s="190" t="s">
        <v>2</v>
      </c>
      <c r="E7" s="96" t="s">
        <v>4</v>
      </c>
      <c r="F7" s="103" t="s">
        <v>8</v>
      </c>
      <c r="G7" s="61" t="s">
        <v>20</v>
      </c>
      <c r="H7" s="103" t="s">
        <v>9</v>
      </c>
      <c r="I7" s="103" t="s">
        <v>7</v>
      </c>
      <c r="J7" s="103" t="s">
        <v>21</v>
      </c>
      <c r="K7" s="103" t="s">
        <v>94</v>
      </c>
      <c r="L7" s="177"/>
      <c r="M7" s="177"/>
      <c r="N7" s="1"/>
    </row>
    <row r="8" spans="1:14" s="1" customFormat="1" ht="15" customHeight="1">
      <c r="A8" s="95"/>
      <c r="B8" s="95"/>
      <c r="C8" s="95"/>
      <c r="D8" s="190"/>
      <c r="E8" s="96"/>
      <c r="F8" s="103"/>
      <c r="G8" s="93"/>
      <c r="H8" s="103"/>
      <c r="I8" s="103"/>
      <c r="J8" s="103"/>
      <c r="K8" s="177"/>
      <c r="L8" s="177"/>
      <c r="M8" s="177"/>
    </row>
    <row r="9" spans="1:14" s="1" customFormat="1" ht="14.25" customHeight="1">
      <c r="A9" s="95"/>
      <c r="B9" s="95"/>
      <c r="C9" s="95"/>
      <c r="D9" s="190"/>
      <c r="E9" s="96"/>
      <c r="F9" s="103"/>
      <c r="G9" s="93"/>
      <c r="H9" s="103"/>
      <c r="I9" s="103"/>
      <c r="J9" s="103"/>
      <c r="K9" s="169" t="s">
        <v>3</v>
      </c>
      <c r="L9" s="96" t="s">
        <v>29</v>
      </c>
      <c r="M9" s="96" t="s">
        <v>30</v>
      </c>
    </row>
    <row r="10" spans="1:14" s="1" customFormat="1" ht="53.25" customHeight="1">
      <c r="A10" s="95"/>
      <c r="B10" s="95"/>
      <c r="C10" s="95"/>
      <c r="D10" s="190"/>
      <c r="E10" s="96"/>
      <c r="F10" s="103"/>
      <c r="G10" s="94"/>
      <c r="H10" s="103"/>
      <c r="I10" s="103"/>
      <c r="J10" s="103"/>
      <c r="K10" s="170"/>
      <c r="L10" s="96"/>
      <c r="M10" s="96"/>
    </row>
    <row r="11" spans="1:14" s="1" customFormat="1" ht="16.5" customHeight="1">
      <c r="A11" s="179" t="s">
        <v>79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2"/>
    </row>
    <row r="12" spans="1:14" s="2" customFormat="1" ht="14.25" customHeight="1">
      <c r="A12" s="26">
        <v>1</v>
      </c>
      <c r="B12" s="178" t="s">
        <v>81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4" s="2" customFormat="1" ht="31.5" customHeight="1">
      <c r="A13" s="26">
        <v>1</v>
      </c>
      <c r="B13" s="29">
        <v>1</v>
      </c>
      <c r="C13" s="189" t="s">
        <v>47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4" s="2" customFormat="1" ht="48.6" customHeight="1">
      <c r="A14" s="64" t="s">
        <v>31</v>
      </c>
      <c r="B14" s="65" t="s">
        <v>31</v>
      </c>
      <c r="C14" s="173" t="s">
        <v>31</v>
      </c>
      <c r="D14" s="70" t="s">
        <v>77</v>
      </c>
      <c r="E14" s="11">
        <v>1</v>
      </c>
      <c r="F14" s="38" t="s">
        <v>32</v>
      </c>
      <c r="G14" s="39" t="s">
        <v>43</v>
      </c>
      <c r="H14" s="10" t="s">
        <v>33</v>
      </c>
      <c r="I14" s="13" t="s">
        <v>35</v>
      </c>
      <c r="J14" s="13">
        <v>44</v>
      </c>
      <c r="K14" s="10" t="s">
        <v>104</v>
      </c>
      <c r="L14" s="55">
        <v>878.1</v>
      </c>
      <c r="M14" s="163">
        <v>906.3</v>
      </c>
    </row>
    <row r="15" spans="1:14" s="2" customFormat="1" ht="44.45" customHeight="1">
      <c r="A15" s="64"/>
      <c r="B15" s="65"/>
      <c r="C15" s="173"/>
      <c r="D15" s="76"/>
      <c r="E15" s="11">
        <v>2</v>
      </c>
      <c r="F15" s="38" t="s">
        <v>34</v>
      </c>
      <c r="G15" s="39" t="s">
        <v>54</v>
      </c>
      <c r="H15" s="10" t="s">
        <v>33</v>
      </c>
      <c r="I15" s="13" t="s">
        <v>73</v>
      </c>
      <c r="J15" s="13">
        <v>41</v>
      </c>
      <c r="K15" s="50" t="s">
        <v>44</v>
      </c>
      <c r="L15" s="37" t="s">
        <v>80</v>
      </c>
      <c r="M15" s="188"/>
      <c r="N15" s="3"/>
    </row>
    <row r="16" spans="1:14" s="2" customFormat="1" ht="39" customHeight="1">
      <c r="A16" s="64"/>
      <c r="B16" s="65"/>
      <c r="C16" s="173"/>
      <c r="D16" s="76"/>
      <c r="E16" s="11">
        <v>3</v>
      </c>
      <c r="F16" s="12" t="s">
        <v>39</v>
      </c>
      <c r="G16" s="39" t="s">
        <v>82</v>
      </c>
      <c r="H16" s="10" t="s">
        <v>33</v>
      </c>
      <c r="I16" s="13" t="s">
        <v>67</v>
      </c>
      <c r="J16" s="13">
        <v>402</v>
      </c>
      <c r="K16" s="50" t="s">
        <v>44</v>
      </c>
      <c r="L16" s="37" t="s">
        <v>83</v>
      </c>
      <c r="M16" s="188"/>
      <c r="N16" s="43"/>
    </row>
    <row r="17" spans="1:14" s="2" customFormat="1" ht="44.45" customHeight="1">
      <c r="A17" s="64"/>
      <c r="B17" s="65"/>
      <c r="C17" s="173"/>
      <c r="D17" s="76"/>
      <c r="E17" s="11">
        <v>4</v>
      </c>
      <c r="F17" s="12" t="s">
        <v>40</v>
      </c>
      <c r="G17" s="39" t="s">
        <v>45</v>
      </c>
      <c r="H17" s="10" t="s">
        <v>33</v>
      </c>
      <c r="I17" s="13" t="s">
        <v>75</v>
      </c>
      <c r="J17" s="13">
        <v>170</v>
      </c>
      <c r="K17" s="50" t="s">
        <v>44</v>
      </c>
      <c r="L17" s="37" t="s">
        <v>93</v>
      </c>
      <c r="M17" s="188"/>
      <c r="N17" s="3"/>
    </row>
    <row r="18" spans="1:14" s="2" customFormat="1" ht="44.45" customHeight="1">
      <c r="A18" s="64"/>
      <c r="B18" s="65"/>
      <c r="C18" s="173"/>
      <c r="D18" s="76"/>
      <c r="E18" s="52">
        <v>5</v>
      </c>
      <c r="F18" s="12" t="s">
        <v>46</v>
      </c>
      <c r="G18" s="39" t="s">
        <v>48</v>
      </c>
      <c r="H18" s="50" t="s">
        <v>33</v>
      </c>
      <c r="I18" s="13" t="s">
        <v>55</v>
      </c>
      <c r="J18" s="13">
        <v>100</v>
      </c>
      <c r="K18" s="50" t="s">
        <v>44</v>
      </c>
      <c r="L18" s="51" t="s">
        <v>95</v>
      </c>
      <c r="M18" s="188"/>
      <c r="N18" s="3"/>
    </row>
    <row r="19" spans="1:14" s="2" customFormat="1" ht="46.9" customHeight="1">
      <c r="A19" s="64"/>
      <c r="B19" s="65"/>
      <c r="C19" s="173"/>
      <c r="D19" s="77"/>
      <c r="E19" s="11">
        <v>6</v>
      </c>
      <c r="F19" s="12" t="s">
        <v>89</v>
      </c>
      <c r="G19" s="39" t="s">
        <v>43</v>
      </c>
      <c r="H19" s="10" t="s">
        <v>33</v>
      </c>
      <c r="I19" s="13" t="s">
        <v>90</v>
      </c>
      <c r="J19" s="13">
        <v>100</v>
      </c>
      <c r="K19" s="50" t="s">
        <v>44</v>
      </c>
      <c r="L19" s="37" t="s">
        <v>91</v>
      </c>
      <c r="M19" s="191"/>
      <c r="N19" s="49"/>
    </row>
    <row r="20" spans="1:14" s="4" customFormat="1" ht="43.9" customHeight="1">
      <c r="A20" s="66" t="s">
        <v>31</v>
      </c>
      <c r="B20" s="102" t="s">
        <v>31</v>
      </c>
      <c r="C20" s="80" t="s">
        <v>36</v>
      </c>
      <c r="D20" s="70" t="s">
        <v>37</v>
      </c>
      <c r="E20" s="11">
        <v>1</v>
      </c>
      <c r="F20" s="38" t="s">
        <v>32</v>
      </c>
      <c r="G20" s="39" t="s">
        <v>43</v>
      </c>
      <c r="H20" s="10" t="s">
        <v>33</v>
      </c>
      <c r="I20" s="13" t="s">
        <v>38</v>
      </c>
      <c r="J20" s="40">
        <v>21.25</v>
      </c>
      <c r="K20" s="10" t="s">
        <v>65</v>
      </c>
      <c r="L20" s="37" t="s">
        <v>96</v>
      </c>
      <c r="M20" s="163">
        <v>276.2</v>
      </c>
      <c r="N20" s="2"/>
    </row>
    <row r="21" spans="1:14" s="2" customFormat="1" ht="46.9" customHeight="1">
      <c r="A21" s="67"/>
      <c r="B21" s="67"/>
      <c r="C21" s="67"/>
      <c r="D21" s="78"/>
      <c r="E21" s="11">
        <v>2</v>
      </c>
      <c r="F21" s="38" t="s">
        <v>50</v>
      </c>
      <c r="G21" s="39" t="s">
        <v>48</v>
      </c>
      <c r="H21" s="10" t="s">
        <v>33</v>
      </c>
      <c r="I21" s="13" t="s">
        <v>51</v>
      </c>
      <c r="J21" s="13">
        <v>100</v>
      </c>
      <c r="K21" s="10" t="s">
        <v>65</v>
      </c>
      <c r="L21" s="37" t="s">
        <v>97</v>
      </c>
      <c r="M21" s="188"/>
      <c r="N21" s="3"/>
    </row>
    <row r="22" spans="1:14" s="2" customFormat="1" ht="46.9" customHeight="1">
      <c r="A22" s="67"/>
      <c r="B22" s="67"/>
      <c r="C22" s="67"/>
      <c r="D22" s="78"/>
      <c r="E22" s="11">
        <v>3</v>
      </c>
      <c r="F22" s="12" t="s">
        <v>52</v>
      </c>
      <c r="G22" s="39" t="s">
        <v>48</v>
      </c>
      <c r="H22" s="10" t="s">
        <v>33</v>
      </c>
      <c r="I22" s="13" t="s">
        <v>68</v>
      </c>
      <c r="J22" s="13">
        <v>2</v>
      </c>
      <c r="K22" s="10" t="s">
        <v>65</v>
      </c>
      <c r="L22" s="37" t="s">
        <v>98</v>
      </c>
      <c r="M22" s="188"/>
      <c r="N22" s="3"/>
    </row>
    <row r="23" spans="1:14" s="2" customFormat="1" ht="49.15" customHeight="1">
      <c r="A23" s="67"/>
      <c r="B23" s="67"/>
      <c r="C23" s="67"/>
      <c r="D23" s="78"/>
      <c r="E23" s="11">
        <v>4</v>
      </c>
      <c r="F23" s="12" t="s">
        <v>58</v>
      </c>
      <c r="G23" s="39" t="s">
        <v>48</v>
      </c>
      <c r="H23" s="10" t="s">
        <v>33</v>
      </c>
      <c r="I23" s="13" t="s">
        <v>74</v>
      </c>
      <c r="J23" s="13">
        <v>4</v>
      </c>
      <c r="K23" s="10" t="s">
        <v>65</v>
      </c>
      <c r="L23" s="37" t="s">
        <v>84</v>
      </c>
      <c r="M23" s="188"/>
      <c r="N23" s="3"/>
    </row>
    <row r="24" spans="1:14" s="2" customFormat="1" ht="43.15" customHeight="1">
      <c r="A24" s="67"/>
      <c r="B24" s="67"/>
      <c r="C24" s="67"/>
      <c r="D24" s="78"/>
      <c r="E24" s="11">
        <v>5</v>
      </c>
      <c r="F24" s="12" t="s">
        <v>53</v>
      </c>
      <c r="G24" s="39" t="s">
        <v>54</v>
      </c>
      <c r="H24" s="10" t="s">
        <v>33</v>
      </c>
      <c r="I24" s="13" t="s">
        <v>74</v>
      </c>
      <c r="J24" s="13">
        <v>4</v>
      </c>
      <c r="K24" s="10" t="s">
        <v>65</v>
      </c>
      <c r="L24" s="37" t="s">
        <v>85</v>
      </c>
      <c r="M24" s="188"/>
      <c r="N24" s="3"/>
    </row>
    <row r="25" spans="1:14" s="2" customFormat="1" ht="52.9" customHeight="1">
      <c r="A25" s="67"/>
      <c r="B25" s="67"/>
      <c r="C25" s="67"/>
      <c r="D25" s="78"/>
      <c r="E25" s="11">
        <v>6</v>
      </c>
      <c r="F25" s="38" t="s">
        <v>49</v>
      </c>
      <c r="G25" s="39" t="s">
        <v>48</v>
      </c>
      <c r="H25" s="10" t="s">
        <v>33</v>
      </c>
      <c r="I25" s="41" t="s">
        <v>70</v>
      </c>
      <c r="J25" s="13" t="s">
        <v>71</v>
      </c>
      <c r="K25" s="10" t="s">
        <v>65</v>
      </c>
      <c r="L25" s="55">
        <v>57</v>
      </c>
      <c r="M25" s="188"/>
      <c r="N25" s="3"/>
    </row>
    <row r="26" spans="1:14" s="2" customFormat="1" ht="52.9" customHeight="1">
      <c r="A26" s="67"/>
      <c r="B26" s="67"/>
      <c r="C26" s="67"/>
      <c r="D26" s="78"/>
      <c r="E26" s="52">
        <v>7</v>
      </c>
      <c r="F26" s="38" t="s">
        <v>76</v>
      </c>
      <c r="G26" s="39" t="s">
        <v>48</v>
      </c>
      <c r="H26" s="50" t="s">
        <v>33</v>
      </c>
      <c r="I26" s="13" t="s">
        <v>86</v>
      </c>
      <c r="J26" s="13">
        <v>100</v>
      </c>
      <c r="K26" s="50" t="s">
        <v>65</v>
      </c>
      <c r="L26" s="51" t="s">
        <v>99</v>
      </c>
      <c r="M26" s="188"/>
      <c r="N26" s="3"/>
    </row>
    <row r="27" spans="1:14" s="2" customFormat="1" ht="43.9" customHeight="1">
      <c r="A27" s="67"/>
      <c r="B27" s="67"/>
      <c r="C27" s="67"/>
      <c r="D27" s="79"/>
      <c r="E27" s="11">
        <v>8</v>
      </c>
      <c r="F27" s="12" t="s">
        <v>89</v>
      </c>
      <c r="G27" s="39" t="s">
        <v>43</v>
      </c>
      <c r="H27" s="10" t="s">
        <v>33</v>
      </c>
      <c r="I27" s="13" t="s">
        <v>90</v>
      </c>
      <c r="J27" s="13">
        <v>100</v>
      </c>
      <c r="K27" s="10" t="s">
        <v>65</v>
      </c>
      <c r="L27" s="37" t="s">
        <v>92</v>
      </c>
      <c r="M27" s="188"/>
      <c r="N27" s="53"/>
    </row>
    <row r="28" spans="1:14" s="2" customFormat="1" ht="47.45" customHeight="1">
      <c r="A28" s="74" t="s">
        <v>31</v>
      </c>
      <c r="B28" s="72" t="s">
        <v>31</v>
      </c>
      <c r="C28" s="68" t="s">
        <v>41</v>
      </c>
      <c r="D28" s="70" t="s">
        <v>42</v>
      </c>
      <c r="E28" s="11">
        <v>1</v>
      </c>
      <c r="F28" s="38" t="s">
        <v>56</v>
      </c>
      <c r="G28" s="39" t="s">
        <v>57</v>
      </c>
      <c r="H28" s="10" t="s">
        <v>33</v>
      </c>
      <c r="I28" s="13" t="s">
        <v>67</v>
      </c>
      <c r="J28" s="13">
        <v>402</v>
      </c>
      <c r="K28" s="10" t="s">
        <v>102</v>
      </c>
      <c r="L28" s="37" t="s">
        <v>100</v>
      </c>
      <c r="M28" s="68" t="s">
        <v>101</v>
      </c>
      <c r="N28" s="3"/>
    </row>
    <row r="29" spans="1:14" s="2" customFormat="1" ht="46.15" customHeight="1">
      <c r="A29" s="75"/>
      <c r="B29" s="73"/>
      <c r="C29" s="69"/>
      <c r="D29" s="71"/>
      <c r="E29" s="11">
        <v>2</v>
      </c>
      <c r="F29" s="38" t="s">
        <v>50</v>
      </c>
      <c r="G29" s="39" t="s">
        <v>48</v>
      </c>
      <c r="H29" s="10" t="s">
        <v>33</v>
      </c>
      <c r="I29" s="13" t="s">
        <v>51</v>
      </c>
      <c r="J29" s="13">
        <v>100</v>
      </c>
      <c r="K29" s="10" t="s">
        <v>103</v>
      </c>
      <c r="L29" s="37" t="s">
        <v>80</v>
      </c>
      <c r="M29" s="69"/>
      <c r="N29" s="3"/>
    </row>
    <row r="30" spans="1:14" s="2" customFormat="1" ht="43.15" customHeight="1">
      <c r="A30" s="75"/>
      <c r="B30" s="73"/>
      <c r="C30" s="69"/>
      <c r="D30" s="71"/>
      <c r="E30" s="11">
        <v>3</v>
      </c>
      <c r="F30" s="12" t="s">
        <v>52</v>
      </c>
      <c r="G30" s="39" t="s">
        <v>48</v>
      </c>
      <c r="H30" s="10" t="s">
        <v>33</v>
      </c>
      <c r="I30" s="13" t="s">
        <v>68</v>
      </c>
      <c r="J30" s="13">
        <v>2</v>
      </c>
      <c r="K30" s="56" t="s">
        <v>103</v>
      </c>
      <c r="L30" s="37" t="s">
        <v>87</v>
      </c>
      <c r="M30" s="69"/>
      <c r="N30" s="3"/>
    </row>
    <row r="31" spans="1:14" s="2" customFormat="1" ht="47.45" customHeight="1">
      <c r="A31" s="75"/>
      <c r="B31" s="73"/>
      <c r="C31" s="69"/>
      <c r="D31" s="71"/>
      <c r="E31" s="11">
        <v>4</v>
      </c>
      <c r="F31" s="12" t="s">
        <v>58</v>
      </c>
      <c r="G31" s="39" t="s">
        <v>48</v>
      </c>
      <c r="H31" s="10" t="s">
        <v>33</v>
      </c>
      <c r="I31" s="13" t="s">
        <v>69</v>
      </c>
      <c r="J31" s="13">
        <v>6</v>
      </c>
      <c r="K31" s="56" t="s">
        <v>103</v>
      </c>
      <c r="L31" s="37" t="s">
        <v>88</v>
      </c>
      <c r="M31" s="69"/>
      <c r="N31" s="3"/>
    </row>
    <row r="32" spans="1:14" s="2" customFormat="1" ht="53.45" customHeight="1">
      <c r="A32" s="75"/>
      <c r="B32" s="73"/>
      <c r="C32" s="69"/>
      <c r="D32" s="71"/>
      <c r="E32" s="11">
        <v>5</v>
      </c>
      <c r="F32" s="38" t="s">
        <v>76</v>
      </c>
      <c r="G32" s="39" t="s">
        <v>48</v>
      </c>
      <c r="H32" s="10" t="s">
        <v>33</v>
      </c>
      <c r="I32" s="13" t="s">
        <v>86</v>
      </c>
      <c r="J32" s="13">
        <v>100</v>
      </c>
      <c r="K32" s="56" t="s">
        <v>103</v>
      </c>
      <c r="L32" s="55">
        <v>8.3000000000000007</v>
      </c>
      <c r="M32" s="69"/>
      <c r="N32" s="3"/>
    </row>
    <row r="33" spans="1:25" s="4" customFormat="1" ht="18.75" customHeight="1" thickBot="1">
      <c r="A33" s="185" t="s">
        <v>66</v>
      </c>
      <c r="B33" s="186"/>
      <c r="C33" s="186"/>
      <c r="D33" s="186"/>
      <c r="E33" s="186"/>
      <c r="F33" s="186"/>
      <c r="G33" s="186"/>
      <c r="H33" s="186"/>
      <c r="I33" s="186"/>
      <c r="J33" s="187"/>
      <c r="K33" s="42"/>
      <c r="L33" s="44">
        <f>L14+L15+L16+L17+L18+L19+L20+L21+L22+L23+L24+L25+L26+L27+L28+L29+L30+L31+L32</f>
        <v>1225.4000000000003</v>
      </c>
      <c r="M33" s="54">
        <f>M14+M20+M28</f>
        <v>1225.4000000000001</v>
      </c>
      <c r="N33" s="3"/>
    </row>
    <row r="34" spans="1:25" s="4" customFormat="1" ht="15.75" customHeight="1">
      <c r="A34" s="183" t="s">
        <v>60</v>
      </c>
      <c r="B34" s="184"/>
      <c r="C34" s="184"/>
      <c r="D34" s="184"/>
      <c r="E34" s="184"/>
      <c r="F34" s="184"/>
      <c r="G34" s="184"/>
      <c r="H34" s="184"/>
      <c r="I34" s="184"/>
      <c r="J34" s="184"/>
      <c r="K34" s="27"/>
      <c r="L34" s="27"/>
      <c r="M34" s="28"/>
      <c r="N34" s="3"/>
    </row>
    <row r="35" spans="1:25" s="4" customFormat="1" ht="20.45" customHeight="1">
      <c r="A35" s="26">
        <v>1</v>
      </c>
      <c r="B35" s="89" t="s">
        <v>63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  <c r="N35" s="3"/>
    </row>
    <row r="36" spans="1:25" s="4" customFormat="1" ht="14.25" customHeight="1">
      <c r="A36" s="26">
        <v>1</v>
      </c>
      <c r="B36" s="29">
        <v>1</v>
      </c>
      <c r="C36" s="92" t="s">
        <v>64</v>
      </c>
      <c r="D36" s="90"/>
      <c r="E36" s="90"/>
      <c r="F36" s="90"/>
      <c r="G36" s="90"/>
      <c r="H36" s="90"/>
      <c r="I36" s="90"/>
      <c r="J36" s="90"/>
      <c r="K36" s="90"/>
      <c r="L36" s="90"/>
      <c r="M36" s="91"/>
      <c r="N36" s="3"/>
    </row>
    <row r="37" spans="1:25" s="4" customFormat="1" ht="13.5" customHeight="1">
      <c r="A37" s="180">
        <v>1</v>
      </c>
      <c r="B37" s="58">
        <v>1</v>
      </c>
      <c r="C37" s="166">
        <v>1</v>
      </c>
      <c r="D37" s="157" t="s">
        <v>61</v>
      </c>
      <c r="E37" s="171">
        <v>1</v>
      </c>
      <c r="F37" s="174" t="s">
        <v>62</v>
      </c>
      <c r="G37" s="61" t="s">
        <v>48</v>
      </c>
      <c r="H37" s="61" t="s">
        <v>33</v>
      </c>
      <c r="I37" s="99" t="s">
        <v>72</v>
      </c>
      <c r="J37" s="61">
        <v>62</v>
      </c>
      <c r="K37" s="61" t="s">
        <v>44</v>
      </c>
      <c r="L37" s="163">
        <v>18.2</v>
      </c>
      <c r="M37" s="154">
        <v>18.2</v>
      </c>
      <c r="N37" s="3"/>
    </row>
    <row r="38" spans="1:25" s="4" customFormat="1" ht="13.5" customHeight="1">
      <c r="A38" s="181"/>
      <c r="B38" s="59"/>
      <c r="C38" s="167"/>
      <c r="D38" s="158"/>
      <c r="E38" s="67"/>
      <c r="F38" s="175"/>
      <c r="G38" s="62"/>
      <c r="H38" s="62"/>
      <c r="I38" s="100"/>
      <c r="J38" s="62"/>
      <c r="K38" s="62"/>
      <c r="L38" s="164"/>
      <c r="M38" s="155"/>
      <c r="N38" s="3"/>
    </row>
    <row r="39" spans="1:25" s="4" customFormat="1" ht="13.5" customHeight="1" thickBot="1">
      <c r="A39" s="182"/>
      <c r="B39" s="60"/>
      <c r="C39" s="168"/>
      <c r="D39" s="159"/>
      <c r="E39" s="172"/>
      <c r="F39" s="176"/>
      <c r="G39" s="63"/>
      <c r="H39" s="63"/>
      <c r="I39" s="101"/>
      <c r="J39" s="63"/>
      <c r="K39" s="63"/>
      <c r="L39" s="165"/>
      <c r="M39" s="156"/>
      <c r="N39" s="3"/>
    </row>
    <row r="40" spans="1:25" s="4" customFormat="1" ht="24" customHeight="1" thickBot="1">
      <c r="A40" s="116" t="s">
        <v>10</v>
      </c>
      <c r="B40" s="117"/>
      <c r="C40" s="117"/>
      <c r="D40" s="117"/>
      <c r="E40" s="117"/>
      <c r="F40" s="117"/>
      <c r="G40" s="117"/>
      <c r="H40" s="117"/>
      <c r="I40" s="117"/>
      <c r="J40" s="118"/>
      <c r="K40" s="30"/>
      <c r="L40" s="45">
        <f>L37</f>
        <v>18.2</v>
      </c>
      <c r="M40" s="45">
        <f>M37</f>
        <v>18.2</v>
      </c>
      <c r="N40" s="3"/>
    </row>
    <row r="41" spans="1:25" s="4" customFormat="1" ht="13.5" customHeight="1">
      <c r="A41" s="97"/>
      <c r="B41" s="98"/>
      <c r="C41" s="98"/>
      <c r="D41" s="98"/>
      <c r="E41" s="36"/>
      <c r="F41" s="36"/>
      <c r="G41" s="36"/>
      <c r="H41" s="36"/>
      <c r="I41" s="36"/>
      <c r="J41" s="36"/>
      <c r="K41" s="35"/>
      <c r="L41" s="35"/>
      <c r="M41" s="35"/>
      <c r="N41" s="3"/>
    </row>
    <row r="42" spans="1:25" s="4" customFormat="1" ht="13.5" customHeight="1">
      <c r="A42" s="19"/>
      <c r="B42" s="20"/>
      <c r="C42" s="20"/>
      <c r="D42" s="20"/>
      <c r="E42" s="20"/>
      <c r="F42" s="20"/>
      <c r="G42" s="153" t="s">
        <v>19</v>
      </c>
      <c r="H42" s="153"/>
      <c r="I42" s="153"/>
      <c r="J42" s="153"/>
      <c r="K42" s="25"/>
      <c r="L42" s="25"/>
      <c r="M42" s="25"/>
      <c r="N42" s="25"/>
    </row>
    <row r="43" spans="1:25" s="4" customFormat="1" ht="17.25" customHeight="1" thickBot="1">
      <c r="A43" s="19"/>
      <c r="B43" s="20"/>
      <c r="C43" s="20"/>
      <c r="D43" s="20"/>
      <c r="E43" s="20"/>
      <c r="F43" s="20"/>
      <c r="G43" s="21"/>
      <c r="H43" s="15"/>
      <c r="I43" s="16"/>
      <c r="J43" s="16"/>
      <c r="K43" s="16"/>
      <c r="L43" s="16"/>
      <c r="M43" s="16"/>
      <c r="N43" s="16"/>
      <c r="O43" s="25"/>
      <c r="P43" s="25"/>
      <c r="Q43" s="22"/>
      <c r="R43" s="22"/>
      <c r="S43" s="22"/>
      <c r="T43" s="22"/>
      <c r="U43" s="22"/>
      <c r="V43" s="22"/>
      <c r="W43" s="23"/>
      <c r="X43" s="22"/>
      <c r="Y43" s="24"/>
    </row>
    <row r="44" spans="1:25" s="4" customFormat="1" ht="13.5" customHeight="1" thickTop="1" thickBot="1">
      <c r="A44" s="86" t="s">
        <v>11</v>
      </c>
      <c r="B44" s="87"/>
      <c r="C44" s="87"/>
      <c r="D44" s="87"/>
      <c r="E44" s="87"/>
      <c r="F44" s="87"/>
      <c r="G44" s="87"/>
      <c r="H44" s="87"/>
      <c r="I44" s="88"/>
      <c r="J44" s="134" t="s">
        <v>29</v>
      </c>
      <c r="K44" s="135"/>
      <c r="L44" s="135"/>
      <c r="M44" s="136"/>
      <c r="O44" s="16"/>
      <c r="P44" s="16"/>
      <c r="Q44" s="22"/>
      <c r="R44" s="22"/>
      <c r="S44" s="22"/>
      <c r="T44" s="22"/>
      <c r="U44" s="22"/>
      <c r="V44" s="22"/>
      <c r="W44" s="23"/>
      <c r="X44" s="22"/>
      <c r="Y44" s="24"/>
    </row>
    <row r="45" spans="1:25" s="4" customFormat="1" ht="18.75" customHeight="1" thickBot="1">
      <c r="A45" s="107" t="s">
        <v>22</v>
      </c>
      <c r="B45" s="108"/>
      <c r="C45" s="108"/>
      <c r="D45" s="108"/>
      <c r="E45" s="108"/>
      <c r="F45" s="108"/>
      <c r="G45" s="108"/>
      <c r="H45" s="108"/>
      <c r="I45" s="109"/>
      <c r="J45" s="137">
        <f>J46+J47+J48</f>
        <v>1243.5999999999999</v>
      </c>
      <c r="K45" s="138"/>
      <c r="L45" s="138"/>
      <c r="M45" s="139"/>
    </row>
    <row r="46" spans="1:25" s="4" customFormat="1" ht="13.5" customHeight="1">
      <c r="A46" s="110" t="s">
        <v>12</v>
      </c>
      <c r="B46" s="111"/>
      <c r="C46" s="111"/>
      <c r="D46" s="111"/>
      <c r="E46" s="111"/>
      <c r="F46" s="111"/>
      <c r="G46" s="111"/>
      <c r="H46" s="111"/>
      <c r="I46" s="112"/>
      <c r="J46" s="160">
        <f>M20</f>
        <v>276.2</v>
      </c>
      <c r="K46" s="161"/>
      <c r="L46" s="161"/>
      <c r="M46" s="162"/>
    </row>
    <row r="47" spans="1:25" s="4" customFormat="1" ht="12.75" customHeight="1">
      <c r="A47" s="104" t="s">
        <v>105</v>
      </c>
      <c r="B47" s="105"/>
      <c r="C47" s="105"/>
      <c r="D47" s="105"/>
      <c r="E47" s="105"/>
      <c r="F47" s="105"/>
      <c r="G47" s="105"/>
      <c r="H47" s="105"/>
      <c r="I47" s="106"/>
      <c r="J47" s="131" t="str">
        <f>M28</f>
        <v>42,9</v>
      </c>
      <c r="K47" s="132"/>
      <c r="L47" s="132"/>
      <c r="M47" s="133"/>
    </row>
    <row r="48" spans="1:25" s="4" customFormat="1" ht="13.5" customHeight="1">
      <c r="A48" s="104" t="s">
        <v>13</v>
      </c>
      <c r="B48" s="105"/>
      <c r="C48" s="105"/>
      <c r="D48" s="105"/>
      <c r="E48" s="105"/>
      <c r="F48" s="105"/>
      <c r="G48" s="105"/>
      <c r="H48" s="105"/>
      <c r="I48" s="106"/>
      <c r="J48" s="131">
        <f>M14+M40</f>
        <v>924.5</v>
      </c>
      <c r="K48" s="132"/>
      <c r="L48" s="132"/>
      <c r="M48" s="133"/>
    </row>
    <row r="49" spans="1:15" s="4" customFormat="1" ht="13.5" customHeight="1">
      <c r="A49" s="104" t="s">
        <v>14</v>
      </c>
      <c r="B49" s="105"/>
      <c r="C49" s="105"/>
      <c r="D49" s="105"/>
      <c r="E49" s="105"/>
      <c r="F49" s="105"/>
      <c r="G49" s="105"/>
      <c r="H49" s="105"/>
      <c r="I49" s="106"/>
      <c r="J49" s="83"/>
      <c r="K49" s="84"/>
      <c r="L49" s="84"/>
      <c r="M49" s="85"/>
    </row>
    <row r="50" spans="1:15" s="4" customFormat="1" ht="13.5" customHeight="1" thickBot="1">
      <c r="A50" s="143" t="s">
        <v>23</v>
      </c>
      <c r="B50" s="144"/>
      <c r="C50" s="144"/>
      <c r="D50" s="144"/>
      <c r="E50" s="144"/>
      <c r="F50" s="144"/>
      <c r="G50" s="144"/>
      <c r="H50" s="144"/>
      <c r="I50" s="145"/>
      <c r="J50" s="131"/>
      <c r="K50" s="132"/>
      <c r="L50" s="132"/>
      <c r="M50" s="133"/>
    </row>
    <row r="51" spans="1:15" s="4" customFormat="1" ht="13.5" customHeight="1" thickBot="1">
      <c r="A51" s="149" t="s">
        <v>24</v>
      </c>
      <c r="B51" s="150"/>
      <c r="C51" s="150"/>
      <c r="D51" s="150"/>
      <c r="E51" s="150"/>
      <c r="F51" s="150"/>
      <c r="G51" s="150"/>
      <c r="H51" s="150"/>
      <c r="I51" s="151"/>
      <c r="J51" s="137">
        <f>J54+J55+J53</f>
        <v>0</v>
      </c>
      <c r="K51" s="138"/>
      <c r="L51" s="138"/>
      <c r="M51" s="139"/>
    </row>
    <row r="52" spans="1:15" s="4" customFormat="1" ht="13.5" customHeight="1">
      <c r="A52" s="152" t="s">
        <v>15</v>
      </c>
      <c r="B52" s="111"/>
      <c r="C52" s="111"/>
      <c r="D52" s="111"/>
      <c r="E52" s="111"/>
      <c r="F52" s="111"/>
      <c r="G52" s="111"/>
      <c r="H52" s="111"/>
      <c r="I52" s="112"/>
      <c r="J52" s="122"/>
      <c r="K52" s="123"/>
      <c r="L52" s="123"/>
      <c r="M52" s="124"/>
    </row>
    <row r="53" spans="1:15" s="4" customFormat="1" ht="18.75" customHeight="1">
      <c r="A53" s="140" t="s">
        <v>16</v>
      </c>
      <c r="B53" s="141"/>
      <c r="C53" s="141"/>
      <c r="D53" s="141"/>
      <c r="E53" s="141"/>
      <c r="F53" s="141"/>
      <c r="G53" s="141"/>
      <c r="H53" s="141"/>
      <c r="I53" s="142"/>
      <c r="J53" s="125"/>
      <c r="K53" s="126"/>
      <c r="L53" s="126"/>
      <c r="M53" s="127"/>
    </row>
    <row r="54" spans="1:15" s="4" customFormat="1" ht="17.25" customHeight="1">
      <c r="A54" s="104" t="s">
        <v>17</v>
      </c>
      <c r="B54" s="105"/>
      <c r="C54" s="105"/>
      <c r="D54" s="105"/>
      <c r="E54" s="105"/>
      <c r="F54" s="105"/>
      <c r="G54" s="105"/>
      <c r="H54" s="105"/>
      <c r="I54" s="106"/>
      <c r="J54" s="146"/>
      <c r="K54" s="147"/>
      <c r="L54" s="147"/>
      <c r="M54" s="148"/>
    </row>
    <row r="55" spans="1:15" s="4" customFormat="1" ht="13.5" customHeight="1" thickBot="1">
      <c r="A55" s="143" t="s">
        <v>18</v>
      </c>
      <c r="B55" s="144"/>
      <c r="C55" s="144"/>
      <c r="D55" s="144"/>
      <c r="E55" s="144"/>
      <c r="F55" s="144"/>
      <c r="G55" s="144"/>
      <c r="H55" s="144"/>
      <c r="I55" s="145"/>
      <c r="J55" s="131"/>
      <c r="K55" s="132"/>
      <c r="L55" s="132"/>
      <c r="M55" s="133"/>
    </row>
    <row r="56" spans="1:15" s="4" customFormat="1" ht="18" customHeight="1" thickBot="1">
      <c r="A56" s="119" t="s">
        <v>28</v>
      </c>
      <c r="B56" s="120"/>
      <c r="C56" s="120"/>
      <c r="D56" s="120"/>
      <c r="E56" s="120"/>
      <c r="F56" s="120"/>
      <c r="G56" s="120"/>
      <c r="H56" s="120"/>
      <c r="I56" s="121"/>
      <c r="J56" s="128">
        <f>J45+J51</f>
        <v>1243.5999999999999</v>
      </c>
      <c r="K56" s="129"/>
      <c r="L56" s="129"/>
      <c r="M56" s="130"/>
    </row>
    <row r="57" spans="1:15" s="4" customFormat="1" ht="13.5" customHeight="1" thickTop="1">
      <c r="A57" s="17"/>
      <c r="B57" s="46"/>
      <c r="C57" s="46"/>
      <c r="D57" s="46"/>
      <c r="E57" s="46"/>
      <c r="F57" s="46"/>
      <c r="G57" s="46"/>
      <c r="H57" s="46"/>
      <c r="I57" s="46"/>
      <c r="J57" s="46"/>
      <c r="K57" s="18"/>
      <c r="L57" s="18"/>
      <c r="M57" s="18"/>
      <c r="N57" s="3"/>
    </row>
    <row r="58" spans="1:15" ht="15">
      <c r="A58" s="31"/>
      <c r="B58" s="31"/>
      <c r="C58" s="31"/>
      <c r="D58" s="32"/>
      <c r="E58" s="33"/>
      <c r="F58" s="34"/>
      <c r="G58" s="14"/>
      <c r="H58" s="14"/>
      <c r="I58" s="35"/>
      <c r="J58" s="35"/>
      <c r="K58" s="14"/>
      <c r="L58" s="14"/>
      <c r="M58" s="14"/>
      <c r="N58" s="47"/>
      <c r="O58" s="47"/>
    </row>
    <row r="59" spans="1:15">
      <c r="A59" s="114" t="s">
        <v>59</v>
      </c>
      <c r="B59" s="114"/>
      <c r="C59" s="114"/>
      <c r="D59" s="114"/>
      <c r="E59" s="114"/>
      <c r="G59" s="48"/>
      <c r="H59" s="47"/>
      <c r="I59" s="114" t="s">
        <v>78</v>
      </c>
      <c r="J59" s="114"/>
      <c r="K59" s="47"/>
      <c r="L59" s="47"/>
      <c r="M59" s="47"/>
    </row>
    <row r="60" spans="1:15">
      <c r="A60" s="115" t="s">
        <v>25</v>
      </c>
      <c r="B60" s="115"/>
      <c r="C60" s="115"/>
      <c r="D60" s="115"/>
      <c r="E60" s="115"/>
      <c r="F60" s="6"/>
      <c r="G60" s="7" t="s">
        <v>26</v>
      </c>
      <c r="H60" s="8"/>
      <c r="I60" s="113" t="s">
        <v>27</v>
      </c>
      <c r="J60" s="113"/>
      <c r="L60" s="5"/>
      <c r="M60" s="5"/>
    </row>
    <row r="61" spans="1:15" ht="15" customHeight="1"/>
    <row r="62" spans="1:15">
      <c r="B62" s="9" t="s">
        <v>5</v>
      </c>
    </row>
  </sheetData>
  <mergeCells count="83">
    <mergeCell ref="M20:M27"/>
    <mergeCell ref="M28:M32"/>
    <mergeCell ref="C13:M13"/>
    <mergeCell ref="E7:E10"/>
    <mergeCell ref="D7:D10"/>
    <mergeCell ref="M14:M19"/>
    <mergeCell ref="M9:M10"/>
    <mergeCell ref="L37:L39"/>
    <mergeCell ref="C37:C39"/>
    <mergeCell ref="K9:K10"/>
    <mergeCell ref="E37:E39"/>
    <mergeCell ref="C14:C19"/>
    <mergeCell ref="F7:F10"/>
    <mergeCell ref="H7:H10"/>
    <mergeCell ref="F37:F39"/>
    <mergeCell ref="K7:M8"/>
    <mergeCell ref="J7:J10"/>
    <mergeCell ref="B12:M12"/>
    <mergeCell ref="A11:M11"/>
    <mergeCell ref="A7:A10"/>
    <mergeCell ref="A37:A39"/>
    <mergeCell ref="A34:J34"/>
    <mergeCell ref="A33:J33"/>
    <mergeCell ref="J54:M54"/>
    <mergeCell ref="G37:G39"/>
    <mergeCell ref="A51:I51"/>
    <mergeCell ref="A52:I52"/>
    <mergeCell ref="G42:J42"/>
    <mergeCell ref="M37:M39"/>
    <mergeCell ref="D37:D39"/>
    <mergeCell ref="A49:I49"/>
    <mergeCell ref="A50:I50"/>
    <mergeCell ref="H37:H39"/>
    <mergeCell ref="J50:M50"/>
    <mergeCell ref="J47:M47"/>
    <mergeCell ref="J48:M48"/>
    <mergeCell ref="J45:M45"/>
    <mergeCell ref="J46:M46"/>
    <mergeCell ref="K37:K39"/>
    <mergeCell ref="I60:J60"/>
    <mergeCell ref="I59:J59"/>
    <mergeCell ref="A59:E59"/>
    <mergeCell ref="A60:E60"/>
    <mergeCell ref="A40:J40"/>
    <mergeCell ref="A56:I56"/>
    <mergeCell ref="J52:M52"/>
    <mergeCell ref="J53:M53"/>
    <mergeCell ref="A54:I54"/>
    <mergeCell ref="J56:M56"/>
    <mergeCell ref="J55:M55"/>
    <mergeCell ref="J44:M44"/>
    <mergeCell ref="J51:M51"/>
    <mergeCell ref="A53:I53"/>
    <mergeCell ref="A55:I55"/>
    <mergeCell ref="A47:I47"/>
    <mergeCell ref="A5:M5"/>
    <mergeCell ref="J49:M49"/>
    <mergeCell ref="A44:I44"/>
    <mergeCell ref="B35:M35"/>
    <mergeCell ref="C36:M36"/>
    <mergeCell ref="G7:G10"/>
    <mergeCell ref="B7:B10"/>
    <mergeCell ref="L9:L10"/>
    <mergeCell ref="A41:D41"/>
    <mergeCell ref="I37:I39"/>
    <mergeCell ref="B20:B27"/>
    <mergeCell ref="I7:I10"/>
    <mergeCell ref="C7:C10"/>
    <mergeCell ref="A48:I48"/>
    <mergeCell ref="A45:I45"/>
    <mergeCell ref="A46:I46"/>
    <mergeCell ref="B37:B39"/>
    <mergeCell ref="J37:J39"/>
    <mergeCell ref="A14:A19"/>
    <mergeCell ref="B14:B19"/>
    <mergeCell ref="A20:A27"/>
    <mergeCell ref="C28:C32"/>
    <mergeCell ref="D28:D32"/>
    <mergeCell ref="B28:B32"/>
    <mergeCell ref="A28:A32"/>
    <mergeCell ref="D14:D19"/>
    <mergeCell ref="D20:D27"/>
    <mergeCell ref="C20:C27"/>
  </mergeCells>
  <phoneticPr fontId="3" type="noConversion"/>
  <pageMargins left="0.62992125984251968" right="0" top="0.55118110236220474" bottom="0.55118110236220474" header="0.31496062992125984" footer="0.31496062992125984"/>
  <pageSetup paperSize="9" scale="83" orientation="landscape" r:id="rId1"/>
  <headerFooter alignWithMargins="0"/>
  <rowBreaks count="2" manualBreakCount="2">
    <brk id="21" max="12" man="1"/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Lapas1</vt:lpstr>
      <vt:lpstr>Sheet1</vt:lpstr>
      <vt:lpstr>Lapas1!Print_Area</vt:lpstr>
      <vt:lpstr>Lapas1!Print_Titles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Buhalterija1</cp:lastModifiedBy>
  <cp:lastPrinted>2022-03-04T07:49:38Z</cp:lastPrinted>
  <dcterms:created xsi:type="dcterms:W3CDTF">2015-02-26T11:37:11Z</dcterms:created>
  <dcterms:modified xsi:type="dcterms:W3CDTF">2022-03-08T07:09:00Z</dcterms:modified>
</cp:coreProperties>
</file>