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I234" i="1" s="1"/>
  <c r="L234" i="1"/>
  <c r="K234" i="1"/>
  <c r="J234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K181" i="1"/>
  <c r="J181" i="1"/>
  <c r="I181" i="1"/>
  <c r="L180" i="1"/>
  <c r="K180" i="1"/>
  <c r="J180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4" i="1"/>
  <c r="K164" i="1"/>
  <c r="J164" i="1"/>
  <c r="I164" i="1"/>
  <c r="L162" i="1"/>
  <c r="K162" i="1"/>
  <c r="J162" i="1"/>
  <c r="I162" i="1"/>
  <c r="L161" i="1"/>
  <c r="K161" i="1"/>
  <c r="J161" i="1"/>
  <c r="I161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L142" i="1" s="1"/>
  <c r="L141" i="1" s="1"/>
  <c r="L135" i="1" s="1"/>
  <c r="L30" i="1" s="1"/>
  <c r="L364" i="1" s="1"/>
  <c r="K143" i="1"/>
  <c r="J143" i="1"/>
  <c r="I143" i="1"/>
  <c r="K142" i="1"/>
  <c r="J142" i="1"/>
  <c r="I142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/>
  <c r="J30" i="1"/>
  <c r="I30" i="1"/>
  <c r="J364" i="1" l="1"/>
  <c r="K364" i="1"/>
  <c r="I180" i="1"/>
  <c r="I364" i="1" s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<sst xmlns="http://schemas.openxmlformats.org/spreadsheetml/2006/main" count="385" uniqueCount="235">
  <si>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</si>
  <si>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</si>
  <si>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</si>
  <si>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</si>
  <si>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</si>
  <si>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</si>
  <si>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</si>
  <si>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</si>
  <si>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</si>
  <si>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/>
  </si>
  <si>
    <t>ketvirtinė</t>
  </si>
  <si>
    <t>(metinė, ketvirtinė)</t>
  </si>
  <si>
    <t>ATASKAITA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</si>
  <si>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</si>
  <si>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</si>
  <si>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</si>
  <si>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</si>
  <si>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</si>
  <si>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</si>
  <si>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</si>
  <si>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</si>
  <si>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</si>
  <si>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4.1.3.4.1.65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</si>
  <si>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</si>
  <si>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</si>
  <si>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</si>
  <si>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</si>
  <si>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</si>
  <si>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</si>
  <si>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</si>
  <si>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</si>
  <si>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</si>
  <si>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</si>
  <si>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</si>
  <si>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</si>
  <si>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</si>
  <si>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</si>
  <si>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</si>
  <si>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</si>
  <si>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</si>
  <si>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</si>
  <si>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</si>
  <si>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</si>
  <si>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</si>
  <si>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</si>
  <si>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</si>
  <si>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</si>
  <si>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</si>
  <si>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</si>
  <si>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</si>
  <si>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</si>
  <si>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</si>
  <si>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</si>
  <si>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</si>
  <si>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</si>
  <si>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</si>
  <si>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</si>
  <si>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</si>
  <si>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</si>
  <si>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</si>
  <si>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</si>
  <si>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</si>
  <si>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</si>
  <si>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</si>
  <si>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</si>
  <si>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</si>
  <si>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</si>
  <si>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</si>
  <si>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</si>
  <si>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</si>
  <si>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</si>
  <si>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</si>
  <si>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</si>
  <si>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</si>
  <si>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</si>
  <si>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</si>
  <si>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</si>
  <si>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</si>
  <si>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</si>
  <si>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</si>
  <si>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</si>
  <si>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</si>
  <si>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</si>
  <si>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</si>
  <si>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</si>
  <si>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</si>
  <si>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</si>
  <si>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</si>
  <si>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</si>
  <si>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</si>
  <si>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</si>
  <si>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</si>
  <si>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</si>
  <si>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</si>
  <si>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</si>
  <si>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</si>
  <si>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</si>
  <si>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</si>
  <si>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</si>
  <si>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</si>
  <si>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</si>
  <si>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</si>
  <si>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</si>
  <si>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</si>
  <si>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</si>
  <si>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</si>
  <si>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</si>
  <si>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</si>
  <si>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</si>
  <si>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</si>
  <si>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</si>
  <si>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</si>
  <si>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</si>
  <si>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</si>
  <si>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</si>
  <si>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</si>
  <si>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</si>
  <si>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</si>
  <si>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</si>
  <si>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</si>
  <si>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</si>
  <si>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</si>
  <si>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</si>
  <si>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</si>
  <si>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</si>
  <si>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</si>
  <si>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</si>
  <si>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</si>
  <si>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</si>
  <si>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</si>
  <si>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</si>
  <si>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</si>
  <si>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</si>
  <si>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</si>
  <si>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</si>
  <si>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</si>
  <si>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</si>
  <si>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</si>
  <si>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</si>
  <si>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</si>
  <si>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</si>
  <si>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</si>
  <si>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</si>
  <si>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</si>
  <si>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</si>
  <si>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</si>
  <si>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</si>
  <si>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</si>
  <si>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</si>
  <si>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</si>
  <si>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</si>
  <si>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</si>
  <si>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</si>
  <si>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</si>
  <si>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</si>
  <si>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</si>
  <si>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</si>
  <si>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</si>
  <si>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</si>
  <si>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</si>
  <si>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</si>
  <si>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</si>
  <si>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</si>
  <si>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</si>
  <si>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</si>
  <si>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</si>
  <si>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</si>
  <si>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</si>
  <si>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</si>
  <si>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</si>
  <si>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</si>
  <si>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</si>
  <si>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</si>
  <si>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</si>
  <si>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</si>
  <si>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</si>
  <si>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</si>
  <si>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</si>
  <si>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</si>
  <si>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</si>
  <si>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</si>
  <si>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</si>
  <si>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</si>
  <si>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</si>
  <si>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</si>
  <si>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</si>
  <si>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</si>
  <si>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</si>
  <si>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</si>
  <si>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</si>
  <si>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</si>
  <si>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</si>
  <si>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</si>
  <si>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</si>
  <si>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</si>
  <si>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</si>
  <si>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</si>
  <si>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</si>
  <si>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</si>
  <si>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</si>
  <si>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</si>
  <si>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</si>
  <si>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</si>
  <si>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</si>
  <si>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</si>
  <si>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</si>
  <si>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</si>
  <si>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</si>
  <si>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</si>
  <si>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</si>
  <si>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</si>
  <si>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</si>
  <si>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</si>
  <si>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</si>
  <si>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</si>
  <si>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</si>
  <si>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</si>
  <si>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</si>
  <si>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</si>
  <si>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</si>
  <si>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</si>
  <si>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</si>
  <si>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</si>
  <si>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</si>
  <si>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</si>
  <si>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</si>
  <si>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</si>
  <si>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</si>
  <si>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</si>
  <si>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</si>
  <si>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</si>
  <si>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</si>
  <si>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SOCIALINĖS PARAMOS ĮGYVENDINIMAS IR SVEIKATOS PASLAUGŲ GERINIMAS</t>
  </si>
  <si>
    <t>2023 m. spalio 4  d.</t>
  </si>
  <si>
    <t>2023 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</si>
</sst>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4" x14ac:knownFonts="1">
    <font>
      <sz val="10"/>
      <name val="Arial"/>
      <charset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3" fillId="0" borderId="0">
      <alignment vertical="top"/>
      <protection locked="0"/>
    </xf>
  </cellStyleXfs>
  <cellXfs count="224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protection locked="0"/>
    </xf>
    <xf numFmtId="3" fontId="45" fillId="0" borderId="8" xfId="1" applyNumberFormat="1" applyFont="1" applyFill="1" applyBorder="1" applyAlignment="1" applyProtection="1">
      <protection locked="0"/>
    </xf>
    <xf numFmtId="0" fontId="46" fillId="0" borderId="0" xfId="1" applyFont="1" applyFill="1" applyBorder="1" applyAlignment="1" applyProtection="1">
      <alignment vertical="center"/>
    </xf>
    <xf numFmtId="0" fontId="47" fillId="0" borderId="1" xfId="1" applyFont="1" applyFill="1" applyBorder="1" applyAlignment="1" applyProtection="1">
      <alignment vertical="center"/>
      <protection locked="0"/>
    </xf>
    <xf numFmtId="0" fontId="48" fillId="0" borderId="1" xfId="1" applyFont="1" applyFill="1" applyBorder="1" applyAlignment="1" applyProtection="1">
      <alignment vertical="center"/>
      <protection locked="0"/>
    </xf>
    <xf numFmtId="164" fontId="50" fillId="0" borderId="1" xfId="1" applyNumberFormat="1" applyFont="1" applyFill="1" applyBorder="1" applyAlignment="1" applyProtection="1">
      <alignment horizontal="right" vertical="center"/>
      <protection locked="0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2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2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2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2" fontId="82" fillId="2" borderId="8" xfId="1" applyNumberFormat="1" applyFont="1" applyFill="1" applyBorder="1" applyAlignment="1" applyProtection="1">
      <alignment horizontal="right" vertical="center" wrapText="1"/>
    </xf>
    <xf numFmtId="0" fontId="83" fillId="0" borderId="12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7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horizontal="center"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horizontal="center" vertical="top" wrapText="1"/>
    </xf>
    <xf numFmtId="0" fontId="94" fillId="0" borderId="0" xfId="1" applyFont="1" applyFill="1" applyBorder="1" applyAlignment="1" applyProtection="1">
      <alignment horizontal="justify" vertical="center"/>
    </xf>
    <xf numFmtId="0" fontId="95" fillId="0" borderId="5" xfId="1" applyFont="1" applyFill="1" applyBorder="1" applyAlignment="1" applyProtection="1">
      <alignment vertical="top" wrapText="1"/>
    </xf>
    <xf numFmtId="0" fontId="96" fillId="0" borderId="13" xfId="1" applyFont="1" applyFill="1" applyBorder="1" applyAlignment="1" applyProtection="1">
      <alignment vertical="top" wrapText="1"/>
    </xf>
    <xf numFmtId="2" fontId="97" fillId="2" borderId="2" xfId="1" applyNumberFormat="1" applyFont="1" applyFill="1" applyBorder="1" applyAlignment="1" applyProtection="1">
      <alignment horizontal="right" vertical="center" wrapText="1"/>
    </xf>
    <xf numFmtId="0" fontId="98" fillId="0" borderId="8" xfId="1" applyFont="1" applyFill="1" applyBorder="1" applyAlignment="1" applyProtection="1">
      <alignment horizontal="center" vertical="top" wrapText="1"/>
    </xf>
    <xf numFmtId="2" fontId="99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0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2" fillId="0" borderId="11" xfId="1" applyFont="1" applyFill="1" applyBorder="1" applyAlignment="1" applyProtection="1">
      <alignment vertical="top" wrapText="1"/>
    </xf>
    <xf numFmtId="0" fontId="103" fillId="0" borderId="7" xfId="1" applyFont="1" applyFill="1" applyBorder="1" applyAlignment="1" applyProtection="1">
      <alignment vertical="top" wrapText="1"/>
    </xf>
    <xf numFmtId="2" fontId="104" fillId="2" borderId="12" xfId="1" applyNumberFormat="1" applyFont="1" applyFill="1" applyBorder="1" applyAlignment="1" applyProtection="1">
      <alignment horizontal="right" vertical="center" wrapText="1"/>
    </xf>
    <xf numFmtId="2" fontId="105" fillId="2" borderId="7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0" fontId="107" fillId="0" borderId="14" xfId="1" applyFont="1" applyFill="1" applyBorder="1" applyAlignment="1" applyProtection="1">
      <alignment vertical="top" wrapText="1"/>
    </xf>
    <xf numFmtId="0" fontId="108" fillId="0" borderId="15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vertical="top" wrapText="1"/>
    </xf>
    <xf numFmtId="0" fontId="110" fillId="0" borderId="0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horizontal="center" vertical="top" wrapText="1"/>
    </xf>
    <xf numFmtId="2" fontId="112" fillId="2" borderId="10" xfId="1" applyNumberFormat="1" applyFont="1" applyFill="1" applyBorder="1" applyAlignment="1" applyProtection="1">
      <alignment horizontal="right" vertical="center" wrapText="1"/>
    </xf>
    <xf numFmtId="3" fontId="113" fillId="0" borderId="8" xfId="1" applyNumberFormat="1" applyFont="1" applyFill="1" applyBorder="1" applyAlignment="1" applyProtection="1">
      <alignment horizontal="center"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7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vertical="top" wrapText="1"/>
    </xf>
    <xf numFmtId="0" fontId="117" fillId="0" borderId="1" xfId="1" applyFont="1" applyFill="1" applyBorder="1" applyAlignment="1" applyProtection="1">
      <alignment vertical="top" wrapText="1"/>
    </xf>
    <xf numFmtId="0" fontId="118" fillId="0" borderId="12" xfId="1" applyFont="1" applyFill="1" applyBorder="1" applyAlignment="1" applyProtection="1">
      <alignment horizontal="center" vertical="top" wrapText="1"/>
    </xf>
    <xf numFmtId="0" fontId="119" fillId="0" borderId="3" xfId="1" applyFont="1" applyFill="1" applyBorder="1" applyAlignment="1" applyProtection="1">
      <alignment vertical="top" wrapText="1"/>
    </xf>
    <xf numFmtId="0" fontId="120" fillId="0" borderId="10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horizontal="center" vertical="top" wrapText="1"/>
    </xf>
    <xf numFmtId="0" fontId="122" fillId="0" borderId="6" xfId="1" applyFont="1" applyFill="1" applyBorder="1" applyAlignment="1" applyProtection="1">
      <alignment vertical="top" wrapText="1"/>
    </xf>
    <xf numFmtId="2" fontId="123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4" fillId="0" borderId="13" xfId="1" applyFont="1" applyFill="1" applyBorder="1" applyAlignment="1" applyProtection="1">
      <alignment horizontal="left" vertical="top" wrapText="1"/>
    </xf>
    <xf numFmtId="0" fontId="125" fillId="0" borderId="11" xfId="1" applyFont="1" applyFill="1" applyBorder="1" applyAlignment="1" applyProtection="1">
      <alignment vertical="center" wrapText="1"/>
    </xf>
    <xf numFmtId="0" fontId="126" fillId="0" borderId="7" xfId="1" applyFont="1" applyFill="1" applyBorder="1" applyAlignment="1" applyProtection="1">
      <alignment vertical="center" wrapText="1"/>
    </xf>
    <xf numFmtId="0" fontId="127" fillId="0" borderId="12" xfId="1" applyFont="1" applyFill="1" applyBorder="1" applyAlignment="1" applyProtection="1">
      <alignment vertical="top" wrapText="1"/>
    </xf>
    <xf numFmtId="0" fontId="128" fillId="0" borderId="1" xfId="1" applyFont="1" applyFill="1" applyBorder="1" applyAlignment="1" applyProtection="1">
      <alignment vertical="center" wrapText="1"/>
    </xf>
    <xf numFmtId="164" fontId="129" fillId="2" borderId="12" xfId="1" applyNumberFormat="1" applyFont="1" applyFill="1" applyBorder="1" applyAlignment="1" applyProtection="1">
      <alignment horizontal="right" vertical="center" wrapText="1"/>
    </xf>
    <xf numFmtId="0" fontId="130" fillId="0" borderId="8" xfId="1" applyFont="1" applyFill="1" applyBorder="1" applyAlignment="1" applyProtection="1">
      <alignment vertical="top" wrapText="1"/>
    </xf>
    <xf numFmtId="2" fontId="131" fillId="2" borderId="5" xfId="1" applyNumberFormat="1" applyFont="1" applyFill="1" applyBorder="1" applyAlignment="1" applyProtection="1">
      <alignment horizontal="right" vertical="center" wrapText="1"/>
    </xf>
    <xf numFmtId="0" fontId="132" fillId="0" borderId="0" xfId="1" applyFont="1" applyFill="1" applyBorder="1" applyAlignment="1" applyProtection="1">
      <alignment vertical="top"/>
    </xf>
    <xf numFmtId="2" fontId="133" fillId="2" borderId="11" xfId="1" applyNumberFormat="1" applyFont="1" applyFill="1" applyBorder="1" applyAlignment="1" applyProtection="1">
      <alignment horizontal="right" vertical="center" wrapText="1"/>
    </xf>
    <xf numFmtId="2" fontId="134" fillId="2" borderId="14" xfId="1" applyNumberFormat="1" applyFont="1" applyFill="1" applyBorder="1" applyAlignment="1" applyProtection="1">
      <alignment horizontal="right" vertical="center" wrapText="1"/>
    </xf>
    <xf numFmtId="2" fontId="135" fillId="2" borderId="15" xfId="1" applyNumberFormat="1" applyFont="1" applyFill="1" applyBorder="1" applyAlignment="1" applyProtection="1">
      <alignment horizontal="right" vertical="center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8" xfId="1" applyFont="1" applyFill="1" applyBorder="1" applyAlignment="1" applyProtection="1">
      <alignment vertical="top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7" xfId="1" applyFont="1" applyFill="1" applyBorder="1" applyAlignment="1" applyProtection="1">
      <alignment horizontal="center"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0" xfId="1" applyFont="1" applyFill="1" applyBorder="1" applyAlignment="1" applyProtection="1">
      <alignment vertical="top" wrapText="1"/>
    </xf>
    <xf numFmtId="0" fontId="146" fillId="0" borderId="15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vertical="top" wrapText="1"/>
    </xf>
    <xf numFmtId="0" fontId="148" fillId="0" borderId="5" xfId="1" applyFont="1" applyFill="1" applyBorder="1" applyAlignment="1" applyProtection="1">
      <alignment vertical="top" wrapText="1"/>
    </xf>
    <xf numFmtId="0" fontId="149" fillId="0" borderId="13" xfId="1" applyFont="1" applyFill="1" applyBorder="1" applyAlignment="1" applyProtection="1">
      <alignment vertical="center" wrapText="1"/>
    </xf>
    <xf numFmtId="0" fontId="150" fillId="0" borderId="7" xfId="1" applyFont="1" applyFill="1" applyBorder="1" applyAlignment="1" applyProtection="1">
      <alignment horizontal="center" vertical="top" wrapText="1"/>
    </xf>
    <xf numFmtId="2" fontId="151" fillId="2" borderId="8" xfId="1" applyNumberFormat="1" applyFont="1" applyFill="1" applyBorder="1" applyAlignment="1" applyProtection="1">
      <alignment horizontal="right" vertical="center"/>
    </xf>
    <xf numFmtId="2" fontId="152" fillId="2" borderId="5" xfId="1" applyNumberFormat="1" applyFont="1" applyFill="1" applyBorder="1" applyAlignment="1" applyProtection="1">
      <alignment horizontal="right" vertical="center"/>
    </xf>
    <xf numFmtId="2" fontId="153" fillId="2" borderId="2" xfId="1" applyNumberFormat="1" applyFont="1" applyFill="1" applyBorder="1" applyAlignment="1" applyProtection="1">
      <alignment horizontal="right" vertical="center"/>
    </xf>
    <xf numFmtId="0" fontId="154" fillId="0" borderId="3" xfId="1" applyFont="1" applyFill="1" applyBorder="1" applyAlignment="1" applyProtection="1">
      <alignment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2" fontId="156" fillId="2" borderId="9" xfId="1" applyNumberFormat="1" applyFont="1" applyFill="1" applyBorder="1" applyAlignment="1" applyProtection="1">
      <alignment horizontal="right" vertical="center" wrapText="1"/>
    </xf>
    <xf numFmtId="2" fontId="157" fillId="2" borderId="3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wrapText="1"/>
    </xf>
    <xf numFmtId="164" fontId="159" fillId="2" borderId="2" xfId="1" applyNumberFormat="1" applyFont="1" applyFill="1" applyBorder="1" applyAlignment="1" applyProtection="1">
      <alignment horizontal="right" vertical="center" wrapText="1"/>
    </xf>
    <xf numFmtId="164" fontId="160" fillId="2" borderId="8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horizontal="center" vertical="center" wrapText="1"/>
    </xf>
    <xf numFmtId="0" fontId="162" fillId="0" borderId="0" xfId="1" applyFont="1" applyFill="1" applyBorder="1" applyAlignment="1" applyProtection="1">
      <alignment wrapText="1"/>
    </xf>
    <xf numFmtId="164" fontId="163" fillId="0" borderId="8" xfId="1" applyNumberFormat="1" applyFont="1" applyFill="1" applyBorder="1" applyAlignment="1" applyProtection="1">
      <alignment horizontal="right" vertical="center" wrapText="1"/>
    </xf>
    <xf numFmtId="164" fontId="164" fillId="0" borderId="13" xfId="1" applyNumberFormat="1" applyFont="1" applyFill="1" applyBorder="1" applyAlignment="1" applyProtection="1">
      <alignment horizontal="right" vertical="center" wrapText="1"/>
    </xf>
    <xf numFmtId="2" fontId="16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6" fillId="0" borderId="4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10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horizontal="center" vertical="top" wrapText="1"/>
    </xf>
    <xf numFmtId="0" fontId="170" fillId="0" borderId="7" xfId="1" applyFont="1" applyFill="1" applyBorder="1" applyAlignment="1" applyProtection="1">
      <alignment vertical="top" wrapText="1"/>
    </xf>
    <xf numFmtId="0" fontId="171" fillId="0" borderId="12" xfId="1" applyFont="1" applyFill="1" applyBorder="1" applyAlignment="1" applyProtection="1">
      <alignment horizontal="center" vertical="top" wrapText="1"/>
    </xf>
    <xf numFmtId="0" fontId="172" fillId="0" borderId="6" xfId="1" applyFont="1" applyFill="1" applyBorder="1" applyAlignment="1" applyProtection="1">
      <alignment vertical="top" wrapText="1"/>
    </xf>
    <xf numFmtId="2" fontId="173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5" fillId="0" borderId="4" xfId="1" applyFont="1" applyFill="1" applyBorder="1" applyAlignment="1" applyProtection="1">
      <alignment horizontal="center" vertical="top" wrapText="1"/>
    </xf>
    <xf numFmtId="2" fontId="176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8" fillId="0" borderId="2" xfId="1" applyNumberFormat="1" applyFont="1" applyFill="1" applyBorder="1" applyAlignment="1" applyProtection="1">
      <alignment horizontal="right" vertical="center" wrapText="1"/>
    </xf>
    <xf numFmtId="0" fontId="179" fillId="0" borderId="13" xfId="1" applyFont="1" applyFill="1" applyBorder="1" applyAlignment="1" applyProtection="1">
      <alignment vertical="center" wrapText="1"/>
    </xf>
    <xf numFmtId="0" fontId="180" fillId="0" borderId="1" xfId="1" applyFont="1" applyFill="1" applyBorder="1" applyAlignment="1" applyProtection="1">
      <alignment horizontal="center" vertical="top" wrapText="1"/>
    </xf>
    <xf numFmtId="0" fontId="181" fillId="0" borderId="13" xfId="1" applyFont="1" applyFill="1" applyBorder="1" applyAlignment="1" applyProtection="1">
      <alignment horizontal="center" vertical="top" wrapText="1"/>
    </xf>
    <xf numFmtId="2" fontId="18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3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4" fillId="3" borderId="12" xfId="1" applyNumberFormat="1" applyFont="1" applyFill="1" applyBorder="1" applyAlignment="1" applyProtection="1">
      <alignment horizontal="right" vertical="center" wrapText="1"/>
    </xf>
    <xf numFmtId="0" fontId="185" fillId="0" borderId="10" xfId="1" applyFont="1" applyFill="1" applyBorder="1" applyAlignment="1" applyProtection="1">
      <alignment horizontal="center" vertical="top" wrapText="1"/>
    </xf>
    <xf numFmtId="0" fontId="186" fillId="0" borderId="8" xfId="1" applyFont="1" applyFill="1" applyBorder="1" applyAlignment="1" applyProtection="1">
      <alignment vertical="top" wrapText="1"/>
    </xf>
    <xf numFmtId="0" fontId="187" fillId="0" borderId="8" xfId="1" applyFont="1" applyFill="1" applyBorder="1" applyAlignment="1" applyProtection="1">
      <alignment horizontal="center" vertical="top" wrapText="1"/>
    </xf>
    <xf numFmtId="2" fontId="188" fillId="2" borderId="13" xfId="1" applyNumberFormat="1" applyFont="1" applyFill="1" applyBorder="1" applyAlignment="1" applyProtection="1">
      <alignment horizontal="right" vertical="center" wrapText="1"/>
    </xf>
    <xf numFmtId="2" fontId="189" fillId="2" borderId="1" xfId="1" applyNumberFormat="1" applyFont="1" applyFill="1" applyBorder="1" applyAlignment="1" applyProtection="1">
      <alignment horizontal="right" vertical="center" wrapText="1"/>
    </xf>
    <xf numFmtId="164" fontId="190" fillId="4" borderId="8" xfId="1" applyNumberFormat="1" applyFont="1" applyFill="1" applyBorder="1" applyAlignment="1" applyProtection="1">
      <alignment horizontal="right" vertical="center" wrapText="1"/>
    </xf>
    <xf numFmtId="2" fontId="191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2" fillId="2" borderId="6" xfId="1" applyNumberFormat="1" applyFont="1" applyFill="1" applyBorder="1" applyAlignment="1" applyProtection="1">
      <alignment horizontal="right" vertical="center" wrapText="1"/>
    </xf>
    <xf numFmtId="0" fontId="193" fillId="0" borderId="3" xfId="1" applyFont="1" applyFill="1" applyBorder="1" applyAlignment="1" applyProtection="1">
      <alignment horizontal="center" vertical="top" wrapText="1"/>
    </xf>
    <xf numFmtId="0" fontId="194" fillId="0" borderId="5" xfId="1" applyFont="1" applyFill="1" applyBorder="1" applyAlignment="1" applyProtection="1"/>
    <xf numFmtId="0" fontId="195" fillId="0" borderId="2" xfId="1" applyFont="1" applyFill="1" applyBorder="1" applyAlignment="1" applyProtection="1"/>
    <xf numFmtId="0" fontId="196" fillId="0" borderId="8" xfId="1" applyFont="1" applyFill="1" applyBorder="1" applyAlignment="1" applyProtection="1"/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13" xfId="1" applyFont="1" applyFill="1" applyBorder="1" applyAlignment="1" applyProtection="1"/>
    <xf numFmtId="0" fontId="200" fillId="0" borderId="2" xfId="1" applyFont="1" applyFill="1" applyBorder="1" applyAlignment="1" applyProtection="1">
      <alignment horizontal="center" vertical="center" wrapText="1"/>
    </xf>
    <xf numFmtId="164" fontId="201" fillId="0" borderId="6" xfId="1" applyNumberFormat="1" applyFont="1" applyFill="1" applyBorder="1" applyAlignment="1" applyProtection="1">
      <alignment horizontal="right" vertical="center"/>
    </xf>
    <xf numFmtId="164" fontId="202" fillId="0" borderId="0" xfId="1" applyNumberFormat="1" applyFont="1" applyFill="1" applyBorder="1" applyAlignment="1" applyProtection="1">
      <alignment horizontal="right" vertical="center"/>
    </xf>
    <xf numFmtId="164" fontId="204" fillId="0" borderId="1" xfId="1" applyNumberFormat="1" applyFont="1" applyFill="1" applyBorder="1" applyAlignment="1" applyProtection="1">
      <alignment horizontal="right" vertical="center"/>
      <protection locked="0"/>
    </xf>
    <xf numFmtId="164" fontId="205" fillId="0" borderId="0" xfId="1" applyNumberFormat="1" applyFont="1" applyFill="1" applyBorder="1" applyAlignment="1" applyProtection="1">
      <alignment horizontal="right" vertical="center"/>
      <protection locked="0"/>
    </xf>
    <xf numFmtId="0" fontId="207" fillId="0" borderId="0" xfId="1" applyFont="1" applyFill="1" applyBorder="1" applyAlignment="1" applyProtection="1">
      <alignment vertical="center"/>
      <protection locked="0"/>
    </xf>
    <xf numFmtId="0" fontId="210" fillId="0" borderId="0" xfId="1" applyFont="1" applyFill="1" applyBorder="1" applyAlignment="1" applyProtection="1">
      <alignment horizontal="center" vertical="top"/>
      <protection locked="0"/>
    </xf>
    <xf numFmtId="0" fontId="211" fillId="0" borderId="6" xfId="1" applyFont="1" applyFill="1" applyBorder="1" applyAlignment="1" applyProtection="1">
      <alignment horizontal="center" vertical="top"/>
      <protection locked="0"/>
    </xf>
    <xf numFmtId="0" fontId="212" fillId="0" borderId="0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Border="1" applyAlignment="1" applyProtection="1">
      <protection locked="0"/>
    </xf>
    <xf numFmtId="0" fontId="18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9" fillId="0" borderId="1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6" xfId="1" applyFont="1" applyFill="1" applyBorder="1" applyAlignment="1" applyProtection="1">
      <alignment horizontal="left" vertical="center" wrapText="1"/>
    </xf>
    <xf numFmtId="0" fontId="60" fillId="0" borderId="11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0" xfId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164" fontId="59" fillId="0" borderId="10" xfId="1" applyNumberFormat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wrapText="1"/>
    </xf>
    <xf numFmtId="164" fontId="206" fillId="0" borderId="1" xfId="1" applyNumberFormat="1" applyFont="1" applyFill="1" applyBorder="1" applyAlignment="1" applyProtection="1">
      <alignment horizontal="center" vertical="center"/>
      <protection locked="0"/>
    </xf>
    <xf numFmtId="0" fontId="203" fillId="0" borderId="0" xfId="1" applyFont="1" applyFill="1" applyBorder="1" applyAlignment="1" applyProtection="1">
      <alignment horizontal="center" vertical="center" wrapText="1"/>
      <protection locked="0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3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="99" zoomScaleNormal="99" workbookViewId="0">
      <selection activeCell="G20" sqref="G20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39.570312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5.7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5.7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5.7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5.7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5.75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3.5" customHeight="1" x14ac:dyDescent="0.2">
      <c r="A6" s="183" t="s">
        <v>6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6"/>
    </row>
    <row r="7" spans="1:16" ht="13.5" customHeight="1" x14ac:dyDescent="0.2">
      <c r="A7" s="197" t="s">
        <v>7</v>
      </c>
      <c r="B7" s="198"/>
      <c r="C7" s="198"/>
      <c r="D7" s="198"/>
      <c r="E7" s="198"/>
      <c r="F7" s="199"/>
      <c r="G7" s="198"/>
      <c r="H7" s="198"/>
      <c r="I7" s="198"/>
      <c r="J7" s="198"/>
      <c r="K7" s="198"/>
      <c r="L7" s="198"/>
      <c r="M7" s="6"/>
    </row>
    <row r="8" spans="1:16" ht="13.5" customHeight="1" x14ac:dyDescent="0.25">
      <c r="A8" s="9"/>
      <c r="B8" s="10"/>
      <c r="C8" s="10"/>
      <c r="D8" s="10"/>
      <c r="E8" s="10"/>
      <c r="F8" s="11"/>
      <c r="G8" s="186" t="s">
        <v>8</v>
      </c>
      <c r="H8" s="186"/>
      <c r="I8" s="186"/>
      <c r="J8" s="186"/>
      <c r="K8" s="186"/>
      <c r="L8" s="10"/>
      <c r="M8" s="6"/>
    </row>
    <row r="9" spans="1:16" ht="13.5" customHeight="1" x14ac:dyDescent="0.2">
      <c r="A9" s="223" t="s">
        <v>234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6"/>
      <c r="P9" s="12" t="s">
        <v>9</v>
      </c>
    </row>
    <row r="10" spans="1:16" ht="13.5" customHeight="1" x14ac:dyDescent="0.2">
      <c r="A10" s="13"/>
      <c r="B10" s="13"/>
      <c r="C10" s="13"/>
      <c r="D10" s="13"/>
      <c r="E10" s="13"/>
      <c r="F10" s="14"/>
      <c r="G10" s="187" t="s">
        <v>10</v>
      </c>
      <c r="H10" s="187"/>
      <c r="I10" s="187"/>
      <c r="J10" s="187"/>
      <c r="K10" s="187"/>
      <c r="L10" s="13"/>
      <c r="M10" s="6"/>
    </row>
    <row r="11" spans="1:16" ht="13.5" customHeight="1" x14ac:dyDescent="0.2">
      <c r="A11" s="13"/>
      <c r="B11" s="13"/>
      <c r="C11" s="13"/>
      <c r="D11" s="13"/>
      <c r="E11" s="13"/>
      <c r="F11" s="14"/>
      <c r="G11" s="188" t="s">
        <v>11</v>
      </c>
      <c r="H11" s="188"/>
      <c r="I11" s="188"/>
      <c r="J11" s="188"/>
      <c r="K11" s="188"/>
      <c r="L11" s="13"/>
    </row>
    <row r="12" spans="1:16" ht="13.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3.5" customHeight="1" x14ac:dyDescent="0.2">
      <c r="A13" s="13"/>
      <c r="B13" s="192" t="s">
        <v>12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16" ht="13.5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3.5" customHeight="1" x14ac:dyDescent="0.2">
      <c r="A15" s="13"/>
      <c r="B15" s="13"/>
      <c r="C15" s="13"/>
      <c r="D15" s="13"/>
      <c r="E15" s="13"/>
      <c r="F15" s="14"/>
      <c r="G15" s="222" t="s">
        <v>233</v>
      </c>
      <c r="H15" s="187"/>
      <c r="I15" s="187"/>
      <c r="J15" s="187"/>
      <c r="K15" s="187"/>
      <c r="L15" s="13"/>
    </row>
    <row r="16" spans="1:16" ht="13.5" customHeight="1" x14ac:dyDescent="0.2">
      <c r="A16" s="13"/>
      <c r="B16" s="13"/>
      <c r="C16" s="13"/>
      <c r="D16" s="13"/>
      <c r="E16" s="13"/>
      <c r="F16" s="14"/>
      <c r="G16" s="193" t="s">
        <v>13</v>
      </c>
      <c r="H16" s="193"/>
      <c r="I16" s="193"/>
      <c r="J16" s="193"/>
      <c r="K16" s="193"/>
      <c r="L16" s="13"/>
    </row>
    <row r="17" spans="1:17" ht="13.5" customHeight="1" x14ac:dyDescent="0.2">
      <c r="A17" s="13"/>
      <c r="B17" s="17"/>
      <c r="C17" s="17"/>
      <c r="D17" s="17"/>
      <c r="E17" s="194" t="s">
        <v>232</v>
      </c>
      <c r="F17" s="194"/>
      <c r="G17" s="194"/>
      <c r="H17" s="194"/>
      <c r="I17" s="194"/>
      <c r="J17" s="194"/>
      <c r="K17" s="194"/>
      <c r="L17" s="17"/>
    </row>
    <row r="18" spans="1:17" ht="13.5" customHeight="1" x14ac:dyDescent="0.2">
      <c r="A18" s="195" t="s">
        <v>14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8"/>
    </row>
    <row r="19" spans="1:17" ht="13.5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15</v>
      </c>
      <c r="M19" s="18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16</v>
      </c>
      <c r="K20" s="23"/>
      <c r="L20" s="24">
        <v>47</v>
      </c>
      <c r="M20" s="18"/>
    </row>
    <row r="21" spans="1:17" ht="12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17</v>
      </c>
      <c r="L21" s="24"/>
      <c r="M21" s="18"/>
    </row>
    <row r="22" spans="1:17" ht="12.75" customHeight="1" x14ac:dyDescent="0.2">
      <c r="A22" s="13"/>
      <c r="B22" s="13"/>
      <c r="C22" s="189"/>
      <c r="D22" s="190"/>
      <c r="E22" s="190"/>
      <c r="F22" s="191"/>
      <c r="G22" s="190"/>
      <c r="H22" s="190"/>
      <c r="I22" s="190"/>
      <c r="J22" s="13"/>
      <c r="K22" s="26" t="s">
        <v>18</v>
      </c>
      <c r="L22" s="28" t="s">
        <v>19</v>
      </c>
      <c r="M22" s="18"/>
    </row>
    <row r="23" spans="1:17" ht="12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20</v>
      </c>
      <c r="K23" s="31">
        <v>0</v>
      </c>
      <c r="L23" s="24">
        <v>3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21</v>
      </c>
      <c r="H24" s="33"/>
      <c r="I24" s="34"/>
      <c r="J24" s="35"/>
      <c r="K24" s="24"/>
      <c r="L24" s="24" t="s">
        <v>22</v>
      </c>
      <c r="M24" s="18"/>
    </row>
    <row r="25" spans="1:17" ht="13.5" customHeight="1" x14ac:dyDescent="0.2">
      <c r="A25" s="13"/>
      <c r="B25" s="13"/>
      <c r="C25" s="13"/>
      <c r="D25" s="13"/>
      <c r="E25" s="13"/>
      <c r="F25" s="14"/>
      <c r="G25" s="185" t="s">
        <v>23</v>
      </c>
      <c r="H25" s="185"/>
      <c r="I25" s="36">
        <v>10</v>
      </c>
      <c r="J25" s="37">
        <v>4</v>
      </c>
      <c r="K25" s="24">
        <v>1</v>
      </c>
      <c r="L25" s="24">
        <v>40</v>
      </c>
      <c r="M25" s="18"/>
    </row>
    <row r="26" spans="1:17" s="38" customFormat="1" ht="15.75" customHeight="1" x14ac:dyDescent="0.2">
      <c r="A26" s="39" t="s">
        <v>24</v>
      </c>
      <c r="B26" s="40"/>
      <c r="C26" s="40"/>
      <c r="D26" s="40"/>
      <c r="E26" s="196"/>
      <c r="F26" s="196"/>
      <c r="G26" s="196"/>
      <c r="H26" s="196"/>
      <c r="I26" s="196"/>
      <c r="J26" s="196"/>
      <c r="K26" s="196"/>
      <c r="L26" s="41" t="s">
        <v>25</v>
      </c>
      <c r="M26" s="42"/>
    </row>
    <row r="27" spans="1:17" ht="24" customHeight="1" x14ac:dyDescent="0.2">
      <c r="A27" s="203" t="s">
        <v>26</v>
      </c>
      <c r="B27" s="204"/>
      <c r="C27" s="204"/>
      <c r="D27" s="204"/>
      <c r="E27" s="204"/>
      <c r="F27" s="204"/>
      <c r="G27" s="207" t="s">
        <v>27</v>
      </c>
      <c r="H27" s="209" t="s">
        <v>28</v>
      </c>
      <c r="I27" s="211" t="s">
        <v>29</v>
      </c>
      <c r="J27" s="212"/>
      <c r="K27" s="213" t="s">
        <v>30</v>
      </c>
      <c r="L27" s="215" t="s">
        <v>31</v>
      </c>
      <c r="M27" s="42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3" t="s">
        <v>32</v>
      </c>
      <c r="J28" s="44" t="s">
        <v>33</v>
      </c>
      <c r="K28" s="214"/>
      <c r="L28" s="216"/>
    </row>
    <row r="29" spans="1:17" ht="11.25" customHeight="1" x14ac:dyDescent="0.2">
      <c r="A29" s="219" t="s">
        <v>34</v>
      </c>
      <c r="B29" s="220"/>
      <c r="C29" s="220"/>
      <c r="D29" s="220"/>
      <c r="E29" s="220"/>
      <c r="F29" s="221"/>
      <c r="G29" s="45">
        <v>2</v>
      </c>
      <c r="H29" s="46">
        <v>3</v>
      </c>
      <c r="I29" s="47" t="s">
        <v>35</v>
      </c>
      <c r="J29" s="48" t="s">
        <v>36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37</v>
      </c>
      <c r="H30" s="45">
        <v>1</v>
      </c>
      <c r="I30" s="56">
        <f>SUM(I31+I42+I61+I82+I89+I109+I135+I154+I164)</f>
        <v>19300</v>
      </c>
      <c r="J30" s="56">
        <f>SUM(J31+J42+J61+J82+J89+J109+J135+J154+J164)</f>
        <v>12000</v>
      </c>
      <c r="K30" s="56">
        <f>SUM(K31+K42+K61+K82+K89+K109+K135+K154+K164)</f>
        <v>9272.9699999999993</v>
      </c>
      <c r="L30" s="56">
        <f>SUM(L31+L42+L61+L82+L89+L109+L135+L154+L164)</f>
        <v>9272.9699999999993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38</v>
      </c>
      <c r="H31" s="45">
        <v>2</v>
      </c>
      <c r="I31" s="56">
        <f>SUM(I32+I38)</f>
        <v>0</v>
      </c>
      <c r="J31" s="56">
        <f>SUM(J32+J38)</f>
        <v>0</v>
      </c>
      <c r="K31" s="56">
        <f>SUM(K32+K38)</f>
        <v>0</v>
      </c>
      <c r="L31" s="56">
        <f>SUM(L32+L38)</f>
        <v>0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39</v>
      </c>
      <c r="H32" s="45">
        <v>3</v>
      </c>
      <c r="I32" s="56">
        <f>SUM(I33)</f>
        <v>0</v>
      </c>
      <c r="J32" s="56">
        <f>SUM(J33)</f>
        <v>0</v>
      </c>
      <c r="K32" s="56">
        <f>SUM(K33)</f>
        <v>0</v>
      </c>
      <c r="L32" s="56">
        <f>SUM(L33)</f>
        <v>0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39</v>
      </c>
      <c r="H33" s="45">
        <v>4</v>
      </c>
      <c r="I33" s="56">
        <f>SUM(I34+I36)</f>
        <v>0</v>
      </c>
      <c r="J33" s="56">
        <f>SUM(J34+J36)</f>
        <v>0</v>
      </c>
      <c r="K33" s="56">
        <f>SUM(K34+K36)</f>
        <v>0</v>
      </c>
      <c r="L33" s="56">
        <f>SUM(L34+L36)</f>
        <v>0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40</v>
      </c>
      <c r="H34" s="45">
        <v>5</v>
      </c>
      <c r="I34" s="71">
        <f>SUM(I35)</f>
        <v>0</v>
      </c>
      <c r="J34" s="71">
        <f>SUM(J35)</f>
        <v>0</v>
      </c>
      <c r="K34" s="71">
        <f>SUM(K35)</f>
        <v>0</v>
      </c>
      <c r="L34" s="71">
        <f>SUM(L35)</f>
        <v>0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40</v>
      </c>
      <c r="H35" s="45">
        <v>6</v>
      </c>
      <c r="I35" s="73"/>
      <c r="J35" s="74"/>
      <c r="K35" s="74"/>
      <c r="L35" s="74"/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41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41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42</v>
      </c>
      <c r="H38" s="45">
        <v>9</v>
      </c>
      <c r="I38" s="71">
        <f t="shared" ref="I38:L40" si="0">I39</f>
        <v>0</v>
      </c>
      <c r="J38" s="56">
        <f t="shared" si="0"/>
        <v>0</v>
      </c>
      <c r="K38" s="71">
        <f t="shared" si="0"/>
        <v>0</v>
      </c>
      <c r="L38" s="56">
        <f t="shared" si="0"/>
        <v>0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42</v>
      </c>
      <c r="H39" s="45">
        <v>10</v>
      </c>
      <c r="I39" s="71">
        <f t="shared" si="0"/>
        <v>0</v>
      </c>
      <c r="J39" s="56">
        <f t="shared" si="0"/>
        <v>0</v>
      </c>
      <c r="K39" s="56">
        <f t="shared" si="0"/>
        <v>0</v>
      </c>
      <c r="L39" s="56">
        <f t="shared" si="0"/>
        <v>0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42</v>
      </c>
      <c r="H40" s="45">
        <v>11</v>
      </c>
      <c r="I40" s="56">
        <f t="shared" si="0"/>
        <v>0</v>
      </c>
      <c r="J40" s="56">
        <f t="shared" si="0"/>
        <v>0</v>
      </c>
      <c r="K40" s="56">
        <f t="shared" si="0"/>
        <v>0</v>
      </c>
      <c r="L40" s="56">
        <f t="shared" si="0"/>
        <v>0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42</v>
      </c>
      <c r="H41" s="45">
        <v>12</v>
      </c>
      <c r="I41" s="75"/>
      <c r="J41" s="74"/>
      <c r="K41" s="74"/>
      <c r="L41" s="74"/>
      <c r="Q41" s="68"/>
      <c r="R41" s="68"/>
    </row>
    <row r="42" spans="1:19" ht="15.7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43</v>
      </c>
      <c r="H42" s="45">
        <v>13</v>
      </c>
      <c r="I42" s="78">
        <f t="shared" ref="I42:L44" si="1">I43</f>
        <v>0</v>
      </c>
      <c r="J42" s="79">
        <f t="shared" si="1"/>
        <v>0</v>
      </c>
      <c r="K42" s="78">
        <f t="shared" si="1"/>
        <v>0</v>
      </c>
      <c r="L42" s="78">
        <f t="shared" si="1"/>
        <v>0</v>
      </c>
    </row>
    <row r="43" spans="1:19" ht="15.7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43</v>
      </c>
      <c r="H43" s="45">
        <v>14</v>
      </c>
      <c r="I43" s="56">
        <f t="shared" si="1"/>
        <v>0</v>
      </c>
      <c r="J43" s="71">
        <f t="shared" si="1"/>
        <v>0</v>
      </c>
      <c r="K43" s="56">
        <f t="shared" si="1"/>
        <v>0</v>
      </c>
      <c r="L43" s="71">
        <f t="shared" si="1"/>
        <v>0</v>
      </c>
      <c r="Q43" s="68"/>
      <c r="S43" s="68"/>
    </row>
    <row r="44" spans="1:19" ht="15.7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43</v>
      </c>
      <c r="H44" s="45">
        <v>15</v>
      </c>
      <c r="I44" s="56">
        <f t="shared" si="1"/>
        <v>0</v>
      </c>
      <c r="J44" s="71">
        <f t="shared" si="1"/>
        <v>0</v>
      </c>
      <c r="K44" s="80">
        <f t="shared" si="1"/>
        <v>0</v>
      </c>
      <c r="L44" s="80">
        <f t="shared" si="1"/>
        <v>0</v>
      </c>
      <c r="Q44" s="68"/>
      <c r="R44" s="68"/>
    </row>
    <row r="45" spans="1:19" ht="15.7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43</v>
      </c>
      <c r="H45" s="45">
        <v>16</v>
      </c>
      <c r="I45" s="86">
        <f>SUM(I46:I60)</f>
        <v>0</v>
      </c>
      <c r="J45" s="86">
        <f>SUM(J46:J60)</f>
        <v>0</v>
      </c>
      <c r="K45" s="86">
        <f>SUM(K46:K60)</f>
        <v>0</v>
      </c>
      <c r="L45" s="86">
        <f>SUM(L46:L60)</f>
        <v>0</v>
      </c>
      <c r="Q45" s="68"/>
      <c r="R45" s="68"/>
    </row>
    <row r="46" spans="1:19" ht="15.75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44</v>
      </c>
      <c r="H46" s="45">
        <v>17</v>
      </c>
      <c r="I46" s="74"/>
      <c r="J46" s="74"/>
      <c r="K46" s="74"/>
      <c r="L46" s="74"/>
      <c r="Q46" s="68"/>
      <c r="R46" s="68"/>
    </row>
    <row r="47" spans="1:19" ht="26.25" hidden="1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45</v>
      </c>
      <c r="H47" s="45">
        <v>18</v>
      </c>
      <c r="I47" s="74"/>
      <c r="J47" s="74"/>
      <c r="K47" s="74"/>
      <c r="L47" s="74"/>
      <c r="Q47" s="68"/>
      <c r="R47" s="68"/>
    </row>
    <row r="48" spans="1:19" ht="15.7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46</v>
      </c>
      <c r="H48" s="45">
        <v>19</v>
      </c>
      <c r="I48" s="74"/>
      <c r="J48" s="74"/>
      <c r="K48" s="74"/>
      <c r="L48" s="74"/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47</v>
      </c>
      <c r="H49" s="45">
        <v>20</v>
      </c>
      <c r="I49" s="74"/>
      <c r="J49" s="74"/>
      <c r="K49" s="74"/>
      <c r="L49" s="74"/>
      <c r="Q49" s="68"/>
      <c r="R49" s="68"/>
    </row>
    <row r="50" spans="1:19" ht="0.75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48</v>
      </c>
      <c r="H50" s="45">
        <v>21</v>
      </c>
      <c r="I50" s="74"/>
      <c r="J50" s="74"/>
      <c r="K50" s="74"/>
      <c r="L50" s="74"/>
      <c r="Q50" s="68"/>
      <c r="R50" s="68"/>
    </row>
    <row r="51" spans="1:19" ht="12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49</v>
      </c>
      <c r="H51" s="45">
        <v>22</v>
      </c>
      <c r="I51" s="75"/>
      <c r="J51" s="74"/>
      <c r="K51" s="74"/>
      <c r="L51" s="74"/>
      <c r="Q51" s="68"/>
      <c r="R51" s="68"/>
    </row>
    <row r="52" spans="1:19" ht="0.75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50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51</v>
      </c>
      <c r="H53" s="45">
        <v>24</v>
      </c>
      <c r="I53" s="75"/>
      <c r="J53" s="75"/>
      <c r="K53" s="75"/>
      <c r="L53" s="75"/>
      <c r="Q53" s="68"/>
      <c r="R53" s="68"/>
    </row>
    <row r="54" spans="1:19" ht="27.75" hidden="1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52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53</v>
      </c>
      <c r="H55" s="45">
        <v>26</v>
      </c>
      <c r="I55" s="75"/>
      <c r="J55" s="74"/>
      <c r="K55" s="74"/>
      <c r="L55" s="74"/>
      <c r="Q55" s="68"/>
      <c r="R55" s="68"/>
    </row>
    <row r="56" spans="1:19" ht="0.75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54</v>
      </c>
      <c r="H56" s="45">
        <v>27</v>
      </c>
      <c r="I56" s="75"/>
      <c r="J56" s="75"/>
      <c r="K56" s="75"/>
      <c r="L56" s="75"/>
      <c r="Q56" s="68"/>
      <c r="R56" s="68"/>
    </row>
    <row r="57" spans="1:19" ht="14.2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55</v>
      </c>
      <c r="H57" s="45">
        <v>28</v>
      </c>
      <c r="I57" s="75"/>
      <c r="J57" s="74"/>
      <c r="K57" s="74"/>
      <c r="L57" s="74"/>
      <c r="Q57" s="68"/>
      <c r="R57" s="68"/>
    </row>
    <row r="58" spans="1:19" ht="27.75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56</v>
      </c>
      <c r="H58" s="45">
        <v>29</v>
      </c>
      <c r="I58" s="75"/>
      <c r="J58" s="74"/>
      <c r="K58" s="74"/>
      <c r="L58" s="74"/>
      <c r="Q58" s="68"/>
      <c r="R58" s="68"/>
    </row>
    <row r="59" spans="1:19" ht="12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57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58</v>
      </c>
      <c r="H60" s="45">
        <v>31</v>
      </c>
      <c r="I60" s="75"/>
      <c r="J60" s="74"/>
      <c r="K60" s="74"/>
      <c r="L60" s="74"/>
      <c r="Q60" s="68"/>
      <c r="R60" s="68"/>
    </row>
    <row r="61" spans="1:19" ht="14.2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59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13.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60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61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61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62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63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64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65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65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62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63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64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66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67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68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69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70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71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71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71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71</v>
      </c>
      <c r="H81" s="45">
        <v>52</v>
      </c>
      <c r="I81" s="75"/>
      <c r="J81" s="75"/>
      <c r="K81" s="75"/>
      <c r="L81" s="75"/>
    </row>
    <row r="82" spans="1:12" ht="12.7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72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73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73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73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74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75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76</v>
      </c>
      <c r="H88" s="45">
        <v>59</v>
      </c>
      <c r="I88" s="75"/>
      <c r="J88" s="75"/>
      <c r="K88" s="75"/>
      <c r="L88" s="75"/>
    </row>
    <row r="89" spans="1:12" ht="12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77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78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78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78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79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80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81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81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81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82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83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84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85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85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85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86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87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87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87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88</v>
      </c>
      <c r="H108" s="45">
        <v>79</v>
      </c>
      <c r="I108" s="75"/>
      <c r="J108" s="75"/>
      <c r="K108" s="75"/>
      <c r="L108" s="75"/>
    </row>
    <row r="109" spans="1:12" ht="15.7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89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4.2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90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90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90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91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92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93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93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93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93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94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94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94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94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95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95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95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95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96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96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1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96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97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98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98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98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98</v>
      </c>
      <c r="H134" s="135">
        <v>105</v>
      </c>
      <c r="I134" s="137"/>
      <c r="J134" s="138"/>
      <c r="K134" s="137"/>
      <c r="L134" s="137"/>
    </row>
    <row r="135" spans="1:12" ht="14.2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99</v>
      </c>
      <c r="H135" s="135">
        <v>106</v>
      </c>
      <c r="I135" s="71">
        <f>SUM(I136+I141+I149)</f>
        <v>19300</v>
      </c>
      <c r="J135" s="105">
        <f>SUM(J136+J141+J149)</f>
        <v>12000</v>
      </c>
      <c r="K135" s="71">
        <f>SUM(K136+K141+K149)</f>
        <v>9272.9699999999993</v>
      </c>
      <c r="L135" s="56">
        <f>SUM(L136+L141+L149)</f>
        <v>9272.9699999999993</v>
      </c>
    </row>
    <row r="136" spans="1:12" ht="13.5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100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100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100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101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102</v>
      </c>
      <c r="H140" s="135">
        <v>111</v>
      </c>
      <c r="I140" s="74"/>
      <c r="J140" s="74"/>
      <c r="K140" s="74"/>
      <c r="L140" s="74"/>
    </row>
    <row r="141" spans="1:12" ht="26.25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103</v>
      </c>
      <c r="H141" s="135">
        <v>112</v>
      </c>
      <c r="I141" s="109">
        <f>I142+I146</f>
        <v>19300</v>
      </c>
      <c r="J141" s="109">
        <f>J142+J146</f>
        <v>12000</v>
      </c>
      <c r="K141" s="109">
        <f>K142+K146</f>
        <v>9272.9699999999993</v>
      </c>
      <c r="L141" s="109">
        <f>L142+L146</f>
        <v>9272.9699999999993</v>
      </c>
    </row>
    <row r="142" spans="1:12" ht="15.75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104</v>
      </c>
      <c r="H142" s="135">
        <v>113</v>
      </c>
      <c r="I142" s="71">
        <f>I143</f>
        <v>19300</v>
      </c>
      <c r="J142" s="105">
        <f>J143</f>
        <v>12000</v>
      </c>
      <c r="K142" s="71">
        <f>K143</f>
        <v>9272.9699999999993</v>
      </c>
      <c r="L142" s="56">
        <f>L143</f>
        <v>9272.9699999999993</v>
      </c>
    </row>
    <row r="143" spans="1:12" ht="15.75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104</v>
      </c>
      <c r="H143" s="135">
        <v>114</v>
      </c>
      <c r="I143" s="71">
        <f>SUM(I144:I145)</f>
        <v>19300</v>
      </c>
      <c r="J143" s="105">
        <f>SUM(J144:J145)</f>
        <v>12000</v>
      </c>
      <c r="K143" s="71">
        <f>SUM(K144:K145)</f>
        <v>9272.9699999999993</v>
      </c>
      <c r="L143" s="56">
        <f>SUM(L144:L145)</f>
        <v>9272.9699999999993</v>
      </c>
    </row>
    <row r="144" spans="1:12" ht="12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105</v>
      </c>
      <c r="H144" s="135">
        <v>115</v>
      </c>
      <c r="I144" s="74"/>
      <c r="J144" s="74"/>
      <c r="K144" s="74"/>
      <c r="L144" s="74"/>
    </row>
    <row r="145" spans="1:12" ht="14.25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106</v>
      </c>
      <c r="H145" s="135">
        <v>116</v>
      </c>
      <c r="I145" s="74">
        <v>19300</v>
      </c>
      <c r="J145" s="74">
        <v>12000</v>
      </c>
      <c r="K145" s="74">
        <v>9272.9699999999993</v>
      </c>
      <c r="L145" s="74">
        <v>9272.9699999999993</v>
      </c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107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107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107</v>
      </c>
      <c r="H148" s="135">
        <v>119</v>
      </c>
      <c r="I148" s="74"/>
      <c r="J148" s="74"/>
      <c r="K148" s="74"/>
      <c r="L148" s="74"/>
    </row>
    <row r="149" spans="1:12" ht="13.5" hidden="1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108</v>
      </c>
      <c r="H149" s="135">
        <v>120</v>
      </c>
      <c r="I149" s="71">
        <f t="shared" ref="I149:L150" si="14">I150</f>
        <v>0</v>
      </c>
      <c r="J149" s="105">
        <f t="shared" si="14"/>
        <v>0</v>
      </c>
      <c r="K149" s="71">
        <f t="shared" si="14"/>
        <v>0</v>
      </c>
      <c r="L149" s="56">
        <f t="shared" si="14"/>
        <v>0</v>
      </c>
    </row>
    <row r="150" spans="1:12" ht="13.5" hidden="1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108</v>
      </c>
      <c r="H150" s="135">
        <v>121</v>
      </c>
      <c r="I150" s="131">
        <f t="shared" si="14"/>
        <v>0</v>
      </c>
      <c r="J150" s="130">
        <f t="shared" si="14"/>
        <v>0</v>
      </c>
      <c r="K150" s="131">
        <f t="shared" si="14"/>
        <v>0</v>
      </c>
      <c r="L150" s="86">
        <f t="shared" si="14"/>
        <v>0</v>
      </c>
    </row>
    <row r="151" spans="1:12" ht="13.5" hidden="1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108</v>
      </c>
      <c r="H151" s="135">
        <v>122</v>
      </c>
      <c r="I151" s="71">
        <f>SUM(I152:I153)</f>
        <v>0</v>
      </c>
      <c r="J151" s="105">
        <f>SUM(J152:J153)</f>
        <v>0</v>
      </c>
      <c r="K151" s="71">
        <f>SUM(K152:K153)</f>
        <v>0</v>
      </c>
      <c r="L151" s="56">
        <f>SUM(L152:L153)</f>
        <v>0</v>
      </c>
    </row>
    <row r="152" spans="1:12" ht="13.5" hidden="1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109</v>
      </c>
      <c r="H152" s="135">
        <v>123</v>
      </c>
      <c r="I152" s="139"/>
      <c r="J152" s="139"/>
      <c r="K152" s="139"/>
      <c r="L152" s="139"/>
    </row>
    <row r="153" spans="1:12" ht="16.5" hidden="1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110</v>
      </c>
      <c r="H153" s="135">
        <v>124</v>
      </c>
      <c r="I153" s="74"/>
      <c r="J153" s="75"/>
      <c r="K153" s="75"/>
      <c r="L153" s="75"/>
    </row>
    <row r="154" spans="1:12" ht="12.7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111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14.25" hidden="1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111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112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112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113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114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115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116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116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116</v>
      </c>
      <c r="H163" s="135">
        <v>134</v>
      </c>
      <c r="I163" s="150"/>
      <c r="J163" s="75"/>
      <c r="K163" s="75"/>
      <c r="L163" s="75"/>
    </row>
    <row r="164" spans="1:12" ht="30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117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39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118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119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119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119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120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121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0.7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121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122</v>
      </c>
      <c r="H172" s="135">
        <v>143</v>
      </c>
      <c r="I172" s="147"/>
      <c r="J172" s="73"/>
      <c r="K172" s="73"/>
      <c r="L172" s="73"/>
    </row>
    <row r="173" spans="1:12" ht="51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123</v>
      </c>
      <c r="H173" s="135">
        <v>144</v>
      </c>
      <c r="I173" s="74"/>
      <c r="J173" s="151"/>
      <c r="K173" s="151"/>
      <c r="L173" s="151"/>
    </row>
    <row r="174" spans="1:12" ht="54.75" hidden="1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124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125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0.7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126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127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128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129</v>
      </c>
      <c r="H179" s="135">
        <v>150</v>
      </c>
      <c r="I179" s="151"/>
      <c r="J179" s="151"/>
      <c r="K179" s="151"/>
      <c r="L179" s="151"/>
    </row>
    <row r="180" spans="1:12" ht="57" customHeight="1" x14ac:dyDescent="0.2">
      <c r="A180" s="51">
        <v>3</v>
      </c>
      <c r="B180" s="54"/>
      <c r="C180" s="52"/>
      <c r="D180" s="53"/>
      <c r="E180" s="53"/>
      <c r="F180" s="55"/>
      <c r="G180" s="123" t="s">
        <v>130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27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131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23.25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132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hidden="1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133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hidden="1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133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hidden="1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133</v>
      </c>
      <c r="H185" s="135">
        <v>156</v>
      </c>
      <c r="I185" s="75"/>
      <c r="J185" s="75"/>
      <c r="K185" s="75"/>
      <c r="L185" s="75"/>
    </row>
    <row r="186" spans="1:12" ht="14.25" hidden="1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134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hidden="1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134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hidden="1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135</v>
      </c>
      <c r="H188" s="135">
        <v>159</v>
      </c>
      <c r="I188" s="73"/>
      <c r="J188" s="73"/>
      <c r="K188" s="73"/>
      <c r="L188" s="151"/>
    </row>
    <row r="189" spans="1:12" ht="14.25" hidden="1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136</v>
      </c>
      <c r="H189" s="135">
        <v>160</v>
      </c>
      <c r="I189" s="75"/>
      <c r="J189" s="75"/>
      <c r="K189" s="75"/>
      <c r="L189" s="75"/>
    </row>
    <row r="190" spans="1:12" ht="15.75" hidden="1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137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138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138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3.5" hidden="1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139</v>
      </c>
      <c r="H193" s="135">
        <v>164</v>
      </c>
      <c r="I193" s="75"/>
      <c r="J193" s="75"/>
      <c r="K193" s="75"/>
      <c r="L193" s="151"/>
    </row>
    <row r="194" spans="1:12" ht="15.75" hidden="1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140</v>
      </c>
      <c r="H194" s="135">
        <v>165</v>
      </c>
      <c r="I194" s="73"/>
      <c r="J194" s="75"/>
      <c r="K194" s="75"/>
      <c r="L194" s="75"/>
    </row>
    <row r="195" spans="1:12" ht="15.75" hidden="1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141</v>
      </c>
      <c r="H195" s="135">
        <v>166</v>
      </c>
      <c r="I195" s="73"/>
      <c r="J195" s="97"/>
      <c r="K195" s="97"/>
      <c r="L195" s="97"/>
    </row>
    <row r="196" spans="1:12" ht="26.25" hidden="1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142</v>
      </c>
      <c r="H196" s="135">
        <v>167</v>
      </c>
      <c r="I196" s="156"/>
      <c r="J196" s="157"/>
      <c r="K196" s="75"/>
      <c r="L196" s="75"/>
    </row>
    <row r="197" spans="1:12" ht="18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143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143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144</v>
      </c>
      <c r="H199" s="135">
        <v>170</v>
      </c>
      <c r="I199" s="75"/>
      <c r="J199" s="75"/>
      <c r="K199" s="75"/>
      <c r="L199" s="151"/>
    </row>
    <row r="200" spans="1:12" ht="13.5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145</v>
      </c>
      <c r="H200" s="135">
        <v>171</v>
      </c>
      <c r="I200" s="73"/>
      <c r="J200" s="73"/>
      <c r="K200" s="74"/>
      <c r="L200" s="75"/>
    </row>
    <row r="201" spans="1:12" ht="14.25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146</v>
      </c>
      <c r="H201" s="135">
        <v>172</v>
      </c>
      <c r="I201" s="73"/>
      <c r="J201" s="73"/>
      <c r="K201" s="73"/>
      <c r="L201" s="75"/>
    </row>
    <row r="202" spans="1:12" ht="15.7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147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15.7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147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15.75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147</v>
      </c>
      <c r="H204" s="135">
        <v>175</v>
      </c>
      <c r="I204" s="73"/>
      <c r="J204" s="75"/>
      <c r="K204" s="75"/>
      <c r="L204" s="75"/>
    </row>
    <row r="205" spans="1:12" ht="15.75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148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25.5" hidden="1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148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26.25" hidden="1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148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41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149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150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151</v>
      </c>
      <c r="H210" s="135">
        <v>181</v>
      </c>
      <c r="I210" s="75"/>
      <c r="J210" s="75"/>
      <c r="K210" s="75"/>
      <c r="L210" s="75"/>
    </row>
    <row r="211" spans="1:16" ht="17.25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152</v>
      </c>
      <c r="H211" s="135">
        <v>182</v>
      </c>
      <c r="I211" s="75"/>
      <c r="J211" s="75"/>
      <c r="K211" s="75"/>
      <c r="L211" s="151"/>
    </row>
    <row r="212" spans="1:16" ht="15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153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27.75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154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30.75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154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27.75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154</v>
      </c>
      <c r="H215" s="135">
        <v>186</v>
      </c>
      <c r="I215" s="151"/>
      <c r="J215" s="151"/>
      <c r="K215" s="151"/>
      <c r="L215" s="151"/>
    </row>
    <row r="216" spans="1:16" ht="15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155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4.25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155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.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156</v>
      </c>
      <c r="H218" s="135">
        <v>189</v>
      </c>
      <c r="I218" s="75"/>
      <c r="J218" s="75"/>
      <c r="K218" s="75"/>
      <c r="L218" s="151"/>
    </row>
    <row r="219" spans="1:16" ht="26.2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157</v>
      </c>
      <c r="H219" s="135">
        <v>190</v>
      </c>
      <c r="I219" s="75"/>
      <c r="J219" s="75"/>
      <c r="K219" s="75"/>
      <c r="L219" s="75"/>
    </row>
    <row r="220" spans="1:16" ht="16.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158</v>
      </c>
      <c r="H220" s="135">
        <v>191</v>
      </c>
      <c r="I220" s="75"/>
      <c r="J220" s="75"/>
      <c r="K220" s="75"/>
      <c r="L220" s="75"/>
    </row>
    <row r="221" spans="1:16" ht="27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159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160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155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161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1.5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161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162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162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163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163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163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164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165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166</v>
      </c>
      <c r="H233" s="135">
        <v>204</v>
      </c>
      <c r="I233" s="75"/>
      <c r="J233" s="75"/>
      <c r="K233" s="75"/>
      <c r="L233" s="75"/>
    </row>
    <row r="234" spans="1:12" ht="27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167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168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169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170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170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171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172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173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174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175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176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177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0.7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177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178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179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180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180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181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182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183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183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184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185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186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186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186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187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187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187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188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2.7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188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189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190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191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192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170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170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193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172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173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174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175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194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195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195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196</v>
      </c>
      <c r="H279" s="135">
        <v>250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197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198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198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.7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199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200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201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201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202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203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204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204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204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187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187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187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188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188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189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190</v>
      </c>
      <c r="H298" s="135">
        <v>269</v>
      </c>
      <c r="I298" s="75"/>
      <c r="J298" s="75"/>
      <c r="K298" s="75"/>
      <c r="L298" s="75"/>
    </row>
    <row r="299" spans="1:12" ht="27.75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205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206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192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170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170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193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172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173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174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175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194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207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207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208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209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210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210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211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212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213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4.2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213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214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215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216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216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217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187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187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187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218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218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219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220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221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169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169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170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193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172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173</v>
      </c>
      <c r="H338" s="135">
        <v>309</v>
      </c>
      <c r="I338" s="75"/>
      <c r="J338" s="75"/>
      <c r="K338" s="75"/>
      <c r="L338" s="75"/>
    </row>
    <row r="339" spans="1:12" ht="12.7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174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175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194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207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207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208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209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210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210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211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212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213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213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214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222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216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216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216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187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187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187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218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218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219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220</v>
      </c>
      <c r="H363" s="135">
        <v>334</v>
      </c>
      <c r="I363" s="75"/>
      <c r="J363" s="75"/>
      <c r="K363" s="75"/>
      <c r="L363" s="75"/>
    </row>
    <row r="364" spans="1:12" ht="18.75" customHeight="1" x14ac:dyDescent="0.2">
      <c r="A364" s="168"/>
      <c r="B364" s="168"/>
      <c r="C364" s="169"/>
      <c r="D364" s="170"/>
      <c r="E364" s="171"/>
      <c r="F364" s="172"/>
      <c r="G364" s="173" t="s">
        <v>223</v>
      </c>
      <c r="H364" s="135">
        <v>335</v>
      </c>
      <c r="I364" s="125">
        <f>SUM(I30+I180)</f>
        <v>19300</v>
      </c>
      <c r="J364" s="125">
        <f>SUM(J30+J180)</f>
        <v>12000</v>
      </c>
      <c r="K364" s="125">
        <f>SUM(K30+K180)</f>
        <v>9272.9699999999993</v>
      </c>
      <c r="L364" s="125">
        <f>SUM(L30+L180)</f>
        <v>9272.9699999999993</v>
      </c>
    </row>
    <row r="365" spans="1:12" ht="18.75" customHeight="1" x14ac:dyDescent="0.2">
      <c r="G365" s="50"/>
      <c r="H365" s="174"/>
      <c r="I365" s="175"/>
      <c r="J365" s="176"/>
      <c r="K365" s="176"/>
      <c r="L365" s="176"/>
    </row>
    <row r="366" spans="1:12" ht="15.75" customHeight="1" x14ac:dyDescent="0.2">
      <c r="A366" s="218" t="s">
        <v>224</v>
      </c>
      <c r="B366" s="218"/>
      <c r="C366" s="218"/>
      <c r="D366" s="218"/>
      <c r="E366" s="218"/>
      <c r="F366" s="218"/>
      <c r="G366" s="218"/>
      <c r="H366" s="218"/>
      <c r="I366" s="177"/>
      <c r="J366" s="178"/>
      <c r="K366" s="217" t="s">
        <v>225</v>
      </c>
      <c r="L366" s="217"/>
    </row>
    <row r="367" spans="1:12" ht="15.75" customHeight="1" x14ac:dyDescent="0.2">
      <c r="A367" s="179"/>
      <c r="B367" s="179"/>
      <c r="C367" s="179"/>
      <c r="D367" s="201" t="s">
        <v>226</v>
      </c>
      <c r="E367" s="202"/>
      <c r="F367" s="202"/>
      <c r="G367" s="202"/>
      <c r="H367" s="17"/>
      <c r="I367" s="9" t="s">
        <v>227</v>
      </c>
      <c r="J367" s="13"/>
      <c r="K367" s="184" t="s">
        <v>228</v>
      </c>
      <c r="L367" s="184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5.75" customHeight="1" x14ac:dyDescent="0.2">
      <c r="A369" s="218" t="s">
        <v>229</v>
      </c>
      <c r="B369" s="218"/>
      <c r="C369" s="218"/>
      <c r="D369" s="218"/>
      <c r="E369" s="218"/>
      <c r="F369" s="218"/>
      <c r="G369" s="218"/>
      <c r="H369" s="218"/>
      <c r="I369" s="177"/>
      <c r="J369" s="178"/>
      <c r="K369" s="217" t="s">
        <v>230</v>
      </c>
      <c r="L369" s="217"/>
    </row>
    <row r="370" spans="1:12" ht="26.25" customHeight="1" x14ac:dyDescent="0.2">
      <c r="A370" s="13"/>
      <c r="B370" s="13"/>
      <c r="C370" s="13"/>
      <c r="D370" s="201" t="s">
        <v>231</v>
      </c>
      <c r="E370" s="202"/>
      <c r="F370" s="202"/>
      <c r="G370" s="202"/>
      <c r="H370" s="27"/>
      <c r="I370" s="181" t="s">
        <v>227</v>
      </c>
      <c r="J370" s="13"/>
      <c r="K370" s="184" t="s">
        <v>228</v>
      </c>
      <c r="L370" s="184"/>
    </row>
  </sheetData>
  <mergeCells count="29"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</mergeCells>
  <pageMargins left="0.51181102362204722" right="0" top="0" bottom="0" header="0.31496062992125984" footer="0.31496062992125984"/>
  <pageSetup paperSize="9" scale="87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2023-07-03T11:12:36Z</cp:lastPrinted>
  <dcterms:modified xsi:type="dcterms:W3CDTF">2023-10-04T10:50:21Z</dcterms:modified>
</cp:coreProperties>
</file>